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130" activeTab="4"/>
  </bookViews>
  <sheets>
    <sheet name="Toàn trường" sheetId="1" r:id="rId1"/>
    <sheet name="K6" sheetId="2" r:id="rId2"/>
    <sheet name="K7" sheetId="3" r:id="rId3"/>
    <sheet name="K8" sheetId="4" r:id="rId4"/>
    <sheet name="K9" sheetId="5" r:id="rId5"/>
  </sheets>
  <definedNames>
    <definedName name="_xlnm._FilterDatabase" localSheetId="0" hidden="1">'Toàn trường'!$A$5:$F$237</definedName>
  </definedNames>
  <calcPr fullCalcOnLoad="1"/>
</workbook>
</file>

<file path=xl/sharedStrings.xml><?xml version="1.0" encoding="utf-8"?>
<sst xmlns="http://schemas.openxmlformats.org/spreadsheetml/2006/main" count="1470" uniqueCount="481">
  <si>
    <t>TRƯỜNG THCS VẠN PHÚC</t>
  </si>
  <si>
    <t xml:space="preserve">DANH SÁCH HỌC SINH DỰ KHẢO SÁT ĐẦU NĂM </t>
  </si>
  <si>
    <t>NĂM HỌC 2019 - 2020</t>
  </si>
  <si>
    <t>Stt</t>
  </si>
  <si>
    <t>Họ và tên</t>
  </si>
  <si>
    <t>Ngày sinh</t>
  </si>
  <si>
    <t>Lớp</t>
  </si>
  <si>
    <t>Ghi chú</t>
  </si>
  <si>
    <t>Phòng</t>
  </si>
  <si>
    <t>Phạm Quỳnh An</t>
  </si>
  <si>
    <t>27/01/2008</t>
  </si>
  <si>
    <t>Phạm Duy Anh</t>
  </si>
  <si>
    <t>03/01/2008</t>
  </si>
  <si>
    <t>Phạm Đình Nhật Anh</t>
  </si>
  <si>
    <t>26/06/2008</t>
  </si>
  <si>
    <t>Phạm Hữu Duy Anh</t>
  </si>
  <si>
    <t>08/04/2008</t>
  </si>
  <si>
    <t>Phạm Quốc Anh</t>
  </si>
  <si>
    <t>30/04/2008</t>
  </si>
  <si>
    <t>Phạm Thị Lan Anh</t>
  </si>
  <si>
    <t>03/09/2008</t>
  </si>
  <si>
    <t>Phạm Tuấn Anh</t>
  </si>
  <si>
    <t>21/12/2008</t>
  </si>
  <si>
    <t>Phạm Thị Ngọc Ánh</t>
  </si>
  <si>
    <t>30/09/2008</t>
  </si>
  <si>
    <t>Phạm Phú Bảo</t>
  </si>
  <si>
    <t>13/11/2008</t>
  </si>
  <si>
    <t>Phạm Văn Bảo</t>
  </si>
  <si>
    <t>28/03/2008</t>
  </si>
  <si>
    <t>Trần Thị Băng Băng</t>
  </si>
  <si>
    <t>07/10/2008</t>
  </si>
  <si>
    <t>Phạm Thị Bình</t>
  </si>
  <si>
    <t>15/02/2008</t>
  </si>
  <si>
    <t>Phạm Phú Thành Công</t>
  </si>
  <si>
    <t>16/10/2008</t>
  </si>
  <si>
    <t>Vũ Thành Công</t>
  </si>
  <si>
    <t>31/03/2008</t>
  </si>
  <si>
    <t>Phạm Văn Cường</t>
  </si>
  <si>
    <t>04/09/2008</t>
  </si>
  <si>
    <t>Trần Thị Dịu</t>
  </si>
  <si>
    <t>20/08/2008</t>
  </si>
  <si>
    <t>Phạm Phú Dũng</t>
  </si>
  <si>
    <t>13/04/2008</t>
  </si>
  <si>
    <t>Vi Văn Dũng</t>
  </si>
  <si>
    <t>12/07/2008</t>
  </si>
  <si>
    <t>Trần Đình Duy</t>
  </si>
  <si>
    <t>07/01/2008</t>
  </si>
  <si>
    <t>Phạm Thị Thùy Dương</t>
  </si>
  <si>
    <t>15/06/2008</t>
  </si>
  <si>
    <t>Trần Đình Hải Đăng</t>
  </si>
  <si>
    <t>12/11/2008</t>
  </si>
  <si>
    <t>Phạm Trung Đức</t>
  </si>
  <si>
    <t>03/12/2008</t>
  </si>
  <si>
    <t>Phạm Viết Giang</t>
  </si>
  <si>
    <t>19/12/2008</t>
  </si>
  <si>
    <t>Sùng Thu Hà</t>
  </si>
  <si>
    <t>Phạm Thị Thanh Hiền</t>
  </si>
  <si>
    <t>16/11/2008</t>
  </si>
  <si>
    <t>Phạm Đình Hiển</t>
  </si>
  <si>
    <t>16/07/2008</t>
  </si>
  <si>
    <t>Nguyễn Văn Hiểu</t>
  </si>
  <si>
    <t>31/05/2008</t>
  </si>
  <si>
    <t>Trần Đình Hoàng</t>
  </si>
  <si>
    <t>24/03/2008</t>
  </si>
  <si>
    <t>Phùng Thị Thanh Huế</t>
  </si>
  <si>
    <t>28/02/2008</t>
  </si>
  <si>
    <t>Phạm Thị Hồng Huệ</t>
  </si>
  <si>
    <t>26/05/2008</t>
  </si>
  <si>
    <t>Phạm Phú Hưng</t>
  </si>
  <si>
    <t>22/02/2008</t>
  </si>
  <si>
    <t>Trần Tuấn Khang</t>
  </si>
  <si>
    <t>22/10/2008</t>
  </si>
  <si>
    <t>Phạm Phú Hoàng Kiệt</t>
  </si>
  <si>
    <t>23/10/2008</t>
  </si>
  <si>
    <t>Phạm Thị Ngọc Lan</t>
  </si>
  <si>
    <t>11/09/2008</t>
  </si>
  <si>
    <t>Phạm Thị Lệ</t>
  </si>
  <si>
    <t>27/07/2008</t>
  </si>
  <si>
    <t>Đoàn Thị Khánh Linh</t>
  </si>
  <si>
    <t>Phạm Thị Huyền Linh</t>
  </si>
  <si>
    <t>18/03/2008</t>
  </si>
  <si>
    <t>Nguyễn Hoàng Long</t>
  </si>
  <si>
    <t>20/03/2008</t>
  </si>
  <si>
    <t>Đào Thị Lữ</t>
  </si>
  <si>
    <t>25/06/2008</t>
  </si>
  <si>
    <t>Đỗ Thị Khánh Ly</t>
  </si>
  <si>
    <t>05/07/2008</t>
  </si>
  <si>
    <t>Phạm Trà My</t>
  </si>
  <si>
    <t>25/04/2008</t>
  </si>
  <si>
    <t>Phùng Đức Nam</t>
  </si>
  <si>
    <t>07/02/2008</t>
  </si>
  <si>
    <t>Trần Thị Tuyết Nga</t>
  </si>
  <si>
    <t>16/02/2008</t>
  </si>
  <si>
    <t>Phạm Thị Ngân</t>
  </si>
  <si>
    <t>Phạm Long Nhật</t>
  </si>
  <si>
    <t>27/12/2008</t>
  </si>
  <si>
    <t>Phạm Hữu Phước</t>
  </si>
  <si>
    <t>18/05/2008</t>
  </si>
  <si>
    <t>Phạm Phú Phương</t>
  </si>
  <si>
    <t>11/08/2008</t>
  </si>
  <si>
    <t>Phạm Thị Thu Phương</t>
  </si>
  <si>
    <t>29/10/2008</t>
  </si>
  <si>
    <t>Phạm Phú Quyết</t>
  </si>
  <si>
    <t>19/01/2008</t>
  </si>
  <si>
    <t>Phạm Như Quỳnh</t>
  </si>
  <si>
    <t>19/02/2008</t>
  </si>
  <si>
    <t>Phạm Thị Thanh Tâm</t>
  </si>
  <si>
    <t>11/06/2008</t>
  </si>
  <si>
    <t>Vũ Đức Thạch</t>
  </si>
  <si>
    <t>02/03/2008</t>
  </si>
  <si>
    <t>Phạm Thị Thắm</t>
  </si>
  <si>
    <t>05/11/2008</t>
  </si>
  <si>
    <t>30/10/2008</t>
  </si>
  <si>
    <t>Nguyễn Xuân Thắng</t>
  </si>
  <si>
    <t>01/11/2008</t>
  </si>
  <si>
    <t>Phạm Hữu Thiện</t>
  </si>
  <si>
    <t>31/10/2008</t>
  </si>
  <si>
    <t>Phạm Hữu Thọ</t>
  </si>
  <si>
    <t>24/10/2008</t>
  </si>
  <si>
    <t>Nguyễn Thị Minh Thư</t>
  </si>
  <si>
    <t>12/06/2008</t>
  </si>
  <si>
    <t>Phạm Thị Anh Thư</t>
  </si>
  <si>
    <t>07/05/2008</t>
  </si>
  <si>
    <t>Phạm Thị Huyền Trang</t>
  </si>
  <si>
    <t>17/12/2008</t>
  </si>
  <si>
    <t>Phạm Thị Quỳnh Trang</t>
  </si>
  <si>
    <t>Phạm Trung Trường</t>
  </si>
  <si>
    <t>17/06/2008</t>
  </si>
  <si>
    <t>Đào Văn Tú</t>
  </si>
  <si>
    <t>29/02/2008</t>
  </si>
  <si>
    <t>Phạm Khắc Tú</t>
  </si>
  <si>
    <t>19/11/2008</t>
  </si>
  <si>
    <t>Đỗ Hoàng Việt</t>
  </si>
  <si>
    <t>06/11/2008</t>
  </si>
  <si>
    <t>Vũ Văn Vương</t>
  </si>
  <si>
    <t>Phạm Văn Lâm</t>
  </si>
  <si>
    <t>13/10/2008</t>
  </si>
  <si>
    <t>5A</t>
  </si>
  <si>
    <t>5B</t>
  </si>
  <si>
    <t>CV</t>
  </si>
  <si>
    <t>Hà Thị Vân Anh</t>
  </si>
  <si>
    <t>13/11/2007</t>
  </si>
  <si>
    <t>Phạm Thị Quỳnh Anh</t>
  </si>
  <si>
    <t>10/08/2007</t>
  </si>
  <si>
    <t>Trần Thị Phương Anh</t>
  </si>
  <si>
    <t>31/05/2007</t>
  </si>
  <si>
    <t>Phạm Bảo Chi</t>
  </si>
  <si>
    <t>22/08/2007</t>
  </si>
  <si>
    <t>Phạm Thị Ngọc Linh</t>
  </si>
  <si>
    <t>03/04/2007</t>
  </si>
  <si>
    <t>Vũ Thành Đạt</t>
  </si>
  <si>
    <t>21/08/2007</t>
  </si>
  <si>
    <t>Phạm Lương Hải</t>
  </si>
  <si>
    <t>18/04/2007</t>
  </si>
  <si>
    <t>Phùng Thị Kiều Oanh</t>
  </si>
  <si>
    <t>24/11/2007</t>
  </si>
  <si>
    <t>Lê Thị Thu Hiền</t>
  </si>
  <si>
    <t>24/01/2007</t>
  </si>
  <si>
    <t>06/03/2007</t>
  </si>
  <si>
    <t>Nguyễn Năng Hồng</t>
  </si>
  <si>
    <t>06/02/2007</t>
  </si>
  <si>
    <t>Nguyễn Thị Huyền</t>
  </si>
  <si>
    <t>05/10/2007</t>
  </si>
  <si>
    <t>Phạm Thị Hồng Khuyên</t>
  </si>
  <si>
    <t>02/10/2007</t>
  </si>
  <si>
    <t>Phạm Hữu Khuyến</t>
  </si>
  <si>
    <t>30/01/2007</t>
  </si>
  <si>
    <t>Trần Thị Ngọc Lan</t>
  </si>
  <si>
    <t>11/08/2007</t>
  </si>
  <si>
    <t>Phạm Thị Trà My</t>
  </si>
  <si>
    <t>09/08/2007</t>
  </si>
  <si>
    <t>Trần Thị Hồng Nhung</t>
  </si>
  <si>
    <t>10/07/2007</t>
  </si>
  <si>
    <t>Phạm Trung Quyến</t>
  </si>
  <si>
    <t>20/02/2007</t>
  </si>
  <si>
    <t>Phạm Thị Ngọc Quỳnh</t>
  </si>
  <si>
    <t>11/11/2007</t>
  </si>
  <si>
    <t>Phạm Khắc Sơn</t>
  </si>
  <si>
    <t>17/11/2007</t>
  </si>
  <si>
    <t>Phạm Trung Sơn</t>
  </si>
  <si>
    <t>16/06/2007</t>
  </si>
  <si>
    <t>Phùng Thị Thanh Thảo</t>
  </si>
  <si>
    <t>09/11/2007</t>
  </si>
  <si>
    <t>Phạm Thị Thúy</t>
  </si>
  <si>
    <t>02/03/2007</t>
  </si>
  <si>
    <t>Phạm Văn Thưởng</t>
  </si>
  <si>
    <t>23/12/2007</t>
  </si>
  <si>
    <t>Đào Văn Tình</t>
  </si>
  <si>
    <t>21/11/2007</t>
  </si>
  <si>
    <t>Phạm Quỳnh Trang</t>
  </si>
  <si>
    <t>27/03/2007</t>
  </si>
  <si>
    <t>Đỗ Thành Trung</t>
  </si>
  <si>
    <t>14/11/2007</t>
  </si>
  <si>
    <t>Trần Thị Xuân</t>
  </si>
  <si>
    <t>25/11/2007</t>
  </si>
  <si>
    <t>7A</t>
  </si>
  <si>
    <t>Phạm Thị Anh</t>
  </si>
  <si>
    <t>07/07/2007</t>
  </si>
  <si>
    <t>Vũ Tuấn Anh</t>
  </si>
  <si>
    <t>14/03/2007</t>
  </si>
  <si>
    <t>Phạm Trung Bắc</t>
  </si>
  <si>
    <t>30/11/2007</t>
  </si>
  <si>
    <t>Nguyễn Đức Bình</t>
  </si>
  <si>
    <t>03/09/2007</t>
  </si>
  <si>
    <t>Vi Mạnh Cường</t>
  </si>
  <si>
    <t>16/04/2007</t>
  </si>
  <si>
    <t>Phạm Thị Diên</t>
  </si>
  <si>
    <t>28/09/2007</t>
  </si>
  <si>
    <t>Phạm Thị Thùy Dung</t>
  </si>
  <si>
    <t>27/07/2007</t>
  </si>
  <si>
    <t>Phạm Văn Dương</t>
  </si>
  <si>
    <t>15/06/2007</t>
  </si>
  <si>
    <t>Phạm Phú Đại</t>
  </si>
  <si>
    <t>07/05/2007</t>
  </si>
  <si>
    <t>Nguyễn Thị Đào</t>
  </si>
  <si>
    <t>04/12/2007</t>
  </si>
  <si>
    <t>Phạm Trung Đạt</t>
  </si>
  <si>
    <t>Đoàn Văn Giang</t>
  </si>
  <si>
    <t>23/07/2007</t>
  </si>
  <si>
    <t>Phạm Thị Giang</t>
  </si>
  <si>
    <t>08/05/2007</t>
  </si>
  <si>
    <t>Phạm Hữu Hiếu</t>
  </si>
  <si>
    <t>Phạm Thị Mai Hương</t>
  </si>
  <si>
    <t>Phạm Trung Khánh</t>
  </si>
  <si>
    <t>04/05/2007</t>
  </si>
  <si>
    <t>Vũ Thị Khánh Linh</t>
  </si>
  <si>
    <t>23/06/2007</t>
  </si>
  <si>
    <t>Phạm Thị Ngọc Loan</t>
  </si>
  <si>
    <t>29/10/2007</t>
  </si>
  <si>
    <t>Đoàn Văn Mạnh</t>
  </si>
  <si>
    <t>19/10/2007</t>
  </si>
  <si>
    <t>Phạm Khắc Minh</t>
  </si>
  <si>
    <t>14/09/2007</t>
  </si>
  <si>
    <t>Phạm Thị Thu Thảo</t>
  </si>
  <si>
    <t>05/04/2007</t>
  </si>
  <si>
    <t>Phạm Thị Thu Thắm</t>
  </si>
  <si>
    <t>19/11/2007</t>
  </si>
  <si>
    <t>Phạm Anh Tú</t>
  </si>
  <si>
    <t>Phạm Thị Bảo Vi</t>
  </si>
  <si>
    <t>27/06/2007</t>
  </si>
  <si>
    <t>Phạm Thanh Xuân</t>
  </si>
  <si>
    <t>20/06/2007</t>
  </si>
  <si>
    <t>Phạm Hữu Công</t>
  </si>
  <si>
    <t>04/07/2007</t>
  </si>
  <si>
    <t>Phạm Thị Thanh Hằng</t>
  </si>
  <si>
    <t>21/03/2007</t>
  </si>
  <si>
    <t>Đỗ Văn Hoàn</t>
  </si>
  <si>
    <t>20/08/2007</t>
  </si>
  <si>
    <t>Trần Văn Luân</t>
  </si>
  <si>
    <t>02/07/2007</t>
  </si>
  <si>
    <t>7B</t>
  </si>
  <si>
    <t>Phạm Thị Phương Anh</t>
  </si>
  <si>
    <t>07/08/2006</t>
  </si>
  <si>
    <t>Đoàn Thị Ngọc Bình</t>
  </si>
  <si>
    <t>10/06/2006</t>
  </si>
  <si>
    <t>Nguyễn Thị Thanh Bình</t>
  </si>
  <si>
    <t>11/12/2006</t>
  </si>
  <si>
    <t>Phạm Phú Chọn</t>
  </si>
  <si>
    <t>28/01/2006</t>
  </si>
  <si>
    <t>27/08/2006</t>
  </si>
  <si>
    <t>Trần Công Danh</t>
  </si>
  <si>
    <t>16/11/2006</t>
  </si>
  <si>
    <t>Phùng Thị Huyền Diệu</t>
  </si>
  <si>
    <t>04/09/2006</t>
  </si>
  <si>
    <t>Phạm Tiến Đạt</t>
  </si>
  <si>
    <t>12/12/2006</t>
  </si>
  <si>
    <t>Phạm Trung Điển</t>
  </si>
  <si>
    <t>29/07/2006</t>
  </si>
  <si>
    <t>Phạm Đình Đức</t>
  </si>
  <si>
    <t>03/02/2006</t>
  </si>
  <si>
    <t>02/10/2006</t>
  </si>
  <si>
    <t>Trần Ngân Hà</t>
  </si>
  <si>
    <t>30/06/2006</t>
  </si>
  <si>
    <t>Phạm Thị Hồng Hạnh</t>
  </si>
  <si>
    <t>19/08/2006</t>
  </si>
  <si>
    <t>Phạm Thị Huế</t>
  </si>
  <si>
    <t>16/02/2006</t>
  </si>
  <si>
    <t>Lê Xuân Hùng</t>
  </si>
  <si>
    <t>09/11/2006</t>
  </si>
  <si>
    <t>Trần Đình Huy</t>
  </si>
  <si>
    <t>08/05/2006</t>
  </si>
  <si>
    <t>Phùng Thị Thanh Huyền</t>
  </si>
  <si>
    <t>04/10/2006</t>
  </si>
  <si>
    <t>Phạm Thị Minh Lý</t>
  </si>
  <si>
    <t>27/03/2006</t>
  </si>
  <si>
    <t>Đào Thị Mai</t>
  </si>
  <si>
    <t>08/04/2006</t>
  </si>
  <si>
    <t>Lê Thị Kiều Trang</t>
  </si>
  <si>
    <t>16/10/2006</t>
  </si>
  <si>
    <t>Phạm Thị Nhung</t>
  </si>
  <si>
    <t>28/02/2006</t>
  </si>
  <si>
    <t>Đỗ Thị Nơ</t>
  </si>
  <si>
    <t>05/10/2006</t>
  </si>
  <si>
    <t>Phùng Văn Quyết</t>
  </si>
  <si>
    <t>Trần Văn Thao</t>
  </si>
  <si>
    <t>10/03/2006</t>
  </si>
  <si>
    <t>Phạm Thị Thơ</t>
  </si>
  <si>
    <t>31/07/2006</t>
  </si>
  <si>
    <t>Phạm Thị Hương Trà</t>
  </si>
  <si>
    <t>20/08/2006</t>
  </si>
  <si>
    <t>Phạm Thùy Trang</t>
  </si>
  <si>
    <t>05/08/2006</t>
  </si>
  <si>
    <t>Phạm Trung Trịnh</t>
  </si>
  <si>
    <t>27/05/2006</t>
  </si>
  <si>
    <t>Phùng Thanh Trúc</t>
  </si>
  <si>
    <t>02/08/2006</t>
  </si>
  <si>
    <t>Phạm Thị Hải Yến</t>
  </si>
  <si>
    <t>05/09/2006</t>
  </si>
  <si>
    <t>Cao Thị Thanh Hải</t>
  </si>
  <si>
    <t>25/11/2006</t>
  </si>
  <si>
    <t>8A</t>
  </si>
  <si>
    <t>Trần Văn An</t>
  </si>
  <si>
    <t>01/04/2006</t>
  </si>
  <si>
    <t>Nguyễn Quốc Anh</t>
  </si>
  <si>
    <t>27/12/2006</t>
  </si>
  <si>
    <t>Trần Thị Lan Anh</t>
  </si>
  <si>
    <t>23/10/2006</t>
  </si>
  <si>
    <t>Phạm Phú Bắc</t>
  </si>
  <si>
    <t>05/04/2006</t>
  </si>
  <si>
    <t>Phạm Phú Bình</t>
  </si>
  <si>
    <t>24/04/2006</t>
  </si>
  <si>
    <t>Đỗ Việt Cừ</t>
  </si>
  <si>
    <t>19/12/2006</t>
  </si>
  <si>
    <t>23/01/2006</t>
  </si>
  <si>
    <t>Phạm Văn Đức</t>
  </si>
  <si>
    <t>19/09/2006</t>
  </si>
  <si>
    <t>Nguyễn Văn Hãnh</t>
  </si>
  <si>
    <t>15/11/2006</t>
  </si>
  <si>
    <t>Vũ Hồng Hạnh</t>
  </si>
  <si>
    <t>24/08/2006</t>
  </si>
  <si>
    <t>Phạm Thị Hằng</t>
  </si>
  <si>
    <t>27/06/2006</t>
  </si>
  <si>
    <t>Phạm Xuân Hiệp</t>
  </si>
  <si>
    <t>06/11/2006</t>
  </si>
  <si>
    <t>Phạm Hữu Kiên</t>
  </si>
  <si>
    <t>24/09/2006</t>
  </si>
  <si>
    <t>Phạm Khắc Thanh Lâm</t>
  </si>
  <si>
    <t>10/12/2006</t>
  </si>
  <si>
    <t>Phạm Hữu Nghĩa</t>
  </si>
  <si>
    <t>02/01/2006</t>
  </si>
  <si>
    <t>Ngô Ánh Ngọc</t>
  </si>
  <si>
    <t>Đỗ Văn Nhân</t>
  </si>
  <si>
    <t>09/07/2006</t>
  </si>
  <si>
    <t>Phạm Hữu Nhật</t>
  </si>
  <si>
    <t>26/08/2006</t>
  </si>
  <si>
    <t>Phạm Thị Nhật Ninh</t>
  </si>
  <si>
    <t>01/09/2006</t>
  </si>
  <si>
    <t>Phùng Thế Phúc</t>
  </si>
  <si>
    <t>09/08/2006</t>
  </si>
  <si>
    <t>Phạm Thị Phương</t>
  </si>
  <si>
    <t>02/05/2006</t>
  </si>
  <si>
    <t>Thạch Thị Mai Phương</t>
  </si>
  <si>
    <t>24/12/2006</t>
  </si>
  <si>
    <t>Phạm Phú Quân</t>
  </si>
  <si>
    <t>Đặng Thị Hiền Thảo</t>
  </si>
  <si>
    <t>07/02/2006</t>
  </si>
  <si>
    <t>Nguyễn Xuân Thiện</t>
  </si>
  <si>
    <t>04/05/2006</t>
  </si>
  <si>
    <t>Cao Văn  Tính</t>
  </si>
  <si>
    <t>21/05/2006</t>
  </si>
  <si>
    <t>Đào Văn Trường</t>
  </si>
  <si>
    <t>12/03/2006</t>
  </si>
  <si>
    <t>Phạm Quang Tuấn</t>
  </si>
  <si>
    <t>20/01/2006</t>
  </si>
  <si>
    <t>Đào Thị Hải Yến</t>
  </si>
  <si>
    <t>18/10/2006</t>
  </si>
  <si>
    <t>Phạm Trung Nhật</t>
  </si>
  <si>
    <t>17/01/2006</t>
  </si>
  <si>
    <t>8B</t>
  </si>
  <si>
    <t>Phạm Phú Anh</t>
  </si>
  <si>
    <t>16/03/2005</t>
  </si>
  <si>
    <t>15/07/2005</t>
  </si>
  <si>
    <t>Phạm Trung Công</t>
  </si>
  <si>
    <t>09/02/2005</t>
  </si>
  <si>
    <t>Phạm Khắc Cương</t>
  </si>
  <si>
    <t>31/01/2005</t>
  </si>
  <si>
    <t>Phạm Khắc Cường</t>
  </si>
  <si>
    <t>Nguyễn Thu Hà</t>
  </si>
  <si>
    <t>17/05/2005</t>
  </si>
  <si>
    <t>15/03/2005</t>
  </si>
  <si>
    <t>Phạm Thị Hoa</t>
  </si>
  <si>
    <t>02/02/2005</t>
  </si>
  <si>
    <t>Phạm Phú Huy</t>
  </si>
  <si>
    <t>Phạm Thành Hưng</t>
  </si>
  <si>
    <t>20/11/2005</t>
  </si>
  <si>
    <t>Phạm Thị Phương Linh</t>
  </si>
  <si>
    <t>25/05/2005</t>
  </si>
  <si>
    <t>Nguyễn Thị Loan</t>
  </si>
  <si>
    <t>30/05/2005</t>
  </si>
  <si>
    <t>Vũ Văn Mạnh</t>
  </si>
  <si>
    <t>20/03/2005</t>
  </si>
  <si>
    <t>Phạm Phú Bảo Minh</t>
  </si>
  <si>
    <t>14/08/2005</t>
  </si>
  <si>
    <t>Nguyễn Thị Minh Nhâm</t>
  </si>
  <si>
    <t>12/08/2005</t>
  </si>
  <si>
    <t>Trần Thị Phượng</t>
  </si>
  <si>
    <t>18/07/2005</t>
  </si>
  <si>
    <t>Nguyễn Duy Quang</t>
  </si>
  <si>
    <t>20/10/2005</t>
  </si>
  <si>
    <t>Trần Văn Thắng</t>
  </si>
  <si>
    <t>11/04/2005</t>
  </si>
  <si>
    <t>Phạm Phú Thịnh</t>
  </si>
  <si>
    <t>Nguyễn Thị Thanh Thủy</t>
  </si>
  <si>
    <t>18/12/2005</t>
  </si>
  <si>
    <t>Trần Thị Thủy</t>
  </si>
  <si>
    <t>12/12/2005</t>
  </si>
  <si>
    <t>Đỗ Quang Tiến</t>
  </si>
  <si>
    <t>21/03/2005</t>
  </si>
  <si>
    <t>Phạm Thị Trang</t>
  </si>
  <si>
    <t>23/01/2005</t>
  </si>
  <si>
    <t>9A</t>
  </si>
  <si>
    <t>Đoàn Văn Bút</t>
  </si>
  <si>
    <t>17/03/2005</t>
  </si>
  <si>
    <t>Phạm Đình Chính</t>
  </si>
  <si>
    <t>06/06/2005</t>
  </si>
  <si>
    <t>Phạm Xuân Cường</t>
  </si>
  <si>
    <t>08/11/2005</t>
  </si>
  <si>
    <t>Phùng Thế Duy</t>
  </si>
  <si>
    <t>25/10/2005</t>
  </si>
  <si>
    <t>Phạm Thùy Dương</t>
  </si>
  <si>
    <t>06/07/2005</t>
  </si>
  <si>
    <t>Đoàn Hoàng Giang</t>
  </si>
  <si>
    <t>15/08/2005</t>
  </si>
  <si>
    <t>Trần Thị Hà</t>
  </si>
  <si>
    <t>07/07/2005</t>
  </si>
  <si>
    <t>Phùng Văn Hải</t>
  </si>
  <si>
    <t>10/06/2005</t>
  </si>
  <si>
    <t>Phạm Vũ Trọng Hiếu</t>
  </si>
  <si>
    <t>07/12/2005</t>
  </si>
  <si>
    <t>Phùng Văn Hiếu</t>
  </si>
  <si>
    <t>21/10/2005</t>
  </si>
  <si>
    <t>Vũ Văn Duy Hoàng</t>
  </si>
  <si>
    <t>02/12/2005</t>
  </si>
  <si>
    <t>Trần Thị Hương</t>
  </si>
  <si>
    <t>18/08/2005</t>
  </si>
  <si>
    <t>Bùi Trung Kiên</t>
  </si>
  <si>
    <t>20/06/2005</t>
  </si>
  <si>
    <t>Trần Đình Long</t>
  </si>
  <si>
    <t>11/08/2005</t>
  </si>
  <si>
    <t>Nguyễn Đức Mạnh</t>
  </si>
  <si>
    <t>26/11/2005</t>
  </si>
  <si>
    <t>Đoàn Quang Nghĩa</t>
  </si>
  <si>
    <t>19/05/2005</t>
  </si>
  <si>
    <t>Nguyễn Thị Kim Phượng</t>
  </si>
  <si>
    <t>05/07/2005</t>
  </si>
  <si>
    <t>Phùng Văn Quang</t>
  </si>
  <si>
    <t>19/10/2005</t>
  </si>
  <si>
    <t>11/03/2005</t>
  </si>
  <si>
    <t>20/02/2005</t>
  </si>
  <si>
    <t>Vũ Thị Thu</t>
  </si>
  <si>
    <t>19/08/2005</t>
  </si>
  <si>
    <t>Nguyễn Năng Tiệp</t>
  </si>
  <si>
    <t>27/07/2005</t>
  </si>
  <si>
    <t>Sùng Mí Tú</t>
  </si>
  <si>
    <t>01/10/2005</t>
  </si>
  <si>
    <t>Đoàn Văn Uẩn</t>
  </si>
  <si>
    <t>01/01/2004</t>
  </si>
  <si>
    <t>9B</t>
  </si>
  <si>
    <t>Phòng: 01</t>
  </si>
  <si>
    <t>Toán</t>
  </si>
  <si>
    <t>Văn</t>
  </si>
  <si>
    <t>Anh</t>
  </si>
  <si>
    <t>Tổng</t>
  </si>
  <si>
    <t>Điểm TB môn</t>
  </si>
  <si>
    <t>SL điểm trên TB</t>
  </si>
  <si>
    <t>Tỉ lệ trên TB(%)</t>
  </si>
  <si>
    <t>Đỗ Thị Hà</t>
  </si>
  <si>
    <t>07/10/2007</t>
  </si>
  <si>
    <t>Nguyễn T. Kim Phượng</t>
  </si>
  <si>
    <t>C. lệch</t>
  </si>
  <si>
    <t>X.Thứ</t>
  </si>
  <si>
    <t xml:space="preserve">                                                                Khối 9</t>
  </si>
  <si>
    <t xml:space="preserve">                                                                Khối 6</t>
  </si>
  <si>
    <t xml:space="preserve">                                                                Khối 7</t>
  </si>
  <si>
    <t xml:space="preserve">                                                                Khối 8</t>
  </si>
  <si>
    <t>6A</t>
  </si>
  <si>
    <t>6B</t>
  </si>
  <si>
    <t>Trần Đình Nam</t>
  </si>
  <si>
    <t>TRƯỜNG THCS VẠN PHÚC                 KẾT QUẢ KHẢO SÁT THÁNG 11 NĂM HỌC 2019-2020</t>
  </si>
  <si>
    <t>T 10</t>
  </si>
  <si>
    <t>Các thầy cô đổi tên tệp trước khi gửi về nam1976vp@gmail.com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</si>
</sst>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4"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indexed="5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5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56" applyFont="1" applyBorder="1" applyAlignment="1">
      <alignment horizontal="left" vertical="center"/>
      <protection/>
    </xf>
    <xf numFmtId="49" fontId="2" fillId="0" borderId="10" xfId="56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" fillId="24" borderId="10" xfId="52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0" xfId="56" applyFont="1" applyBorder="1" applyAlignment="1">
      <alignment horizontal="left" vertical="center"/>
      <protection/>
    </xf>
    <xf numFmtId="49" fontId="3" fillId="0" borderId="10" xfId="56" applyNumberFormat="1" applyFont="1" applyBorder="1" applyAlignment="1">
      <alignment horizontal="center" vertic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 wrapText="1"/>
    </xf>
    <xf numFmtId="49" fontId="2" fillId="24" borderId="11" xfId="5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56" applyFont="1" applyBorder="1" applyAlignment="1">
      <alignment horizontal="left" vertical="center"/>
      <protection/>
    </xf>
    <xf numFmtId="49" fontId="2" fillId="0" borderId="12" xfId="56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 wrapText="1"/>
    </xf>
    <xf numFmtId="49" fontId="2" fillId="24" borderId="12" xfId="52" applyNumberFormat="1" applyFont="1" applyFill="1" applyBorder="1" applyAlignment="1">
      <alignment horizontal="center" vertical="center" wrapText="1"/>
    </xf>
    <xf numFmtId="0" fontId="2" fillId="24" borderId="12" xfId="52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/>
    </xf>
    <xf numFmtId="164" fontId="14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164" fontId="4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" fillId="24" borderId="13" xfId="0" applyFont="1" applyFill="1" applyBorder="1" applyAlignment="1">
      <alignment horizontal="left" vertical="center" wrapText="1"/>
    </xf>
    <xf numFmtId="49" fontId="2" fillId="24" borderId="13" xfId="52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4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4" fontId="13" fillId="0" borderId="1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zoomScalePageLayoutView="0" workbookViewId="0" topLeftCell="A152">
      <selection activeCell="D244" sqref="D244"/>
    </sheetView>
  </sheetViews>
  <sheetFormatPr defaultColWidth="9.140625" defaultRowHeight="15"/>
  <cols>
    <col min="1" max="1" width="6.28125" style="9" customWidth="1"/>
    <col min="2" max="2" width="28.57421875" style="1" customWidth="1"/>
    <col min="3" max="3" width="15.8515625" style="9" customWidth="1"/>
    <col min="4" max="5" width="9.140625" style="9" customWidth="1"/>
    <col min="6" max="6" width="17.57421875" style="1" customWidth="1"/>
    <col min="7" max="16384" width="9.140625" style="1" customWidth="1"/>
  </cols>
  <sheetData>
    <row r="1" spans="1:6" ht="18.75">
      <c r="A1" s="132" t="s">
        <v>0</v>
      </c>
      <c r="B1" s="132"/>
      <c r="C1" s="132"/>
      <c r="D1" s="132"/>
      <c r="E1" s="132"/>
      <c r="F1" s="132"/>
    </row>
    <row r="2" spans="1:6" ht="18.75">
      <c r="A2" s="133" t="s">
        <v>1</v>
      </c>
      <c r="B2" s="133"/>
      <c r="C2" s="133"/>
      <c r="D2" s="133"/>
      <c r="E2" s="133"/>
      <c r="F2" s="133"/>
    </row>
    <row r="3" spans="1:6" ht="18.75">
      <c r="A3" s="133" t="s">
        <v>2</v>
      </c>
      <c r="B3" s="133"/>
      <c r="C3" s="133"/>
      <c r="D3" s="133"/>
      <c r="E3" s="133"/>
      <c r="F3" s="133"/>
    </row>
    <row r="4" spans="1:6" ht="18.75">
      <c r="A4" s="133" t="s">
        <v>458</v>
      </c>
      <c r="B4" s="133"/>
      <c r="C4" s="133"/>
      <c r="D4" s="133"/>
      <c r="E4" s="133"/>
      <c r="F4" s="133"/>
    </row>
    <row r="5" spans="1:6" s="2" customFormat="1" ht="18.75">
      <c r="A5" s="14" t="s">
        <v>3</v>
      </c>
      <c r="B5" s="14" t="s">
        <v>4</v>
      </c>
      <c r="C5" s="14" t="s">
        <v>5</v>
      </c>
      <c r="D5" s="14" t="s">
        <v>6</v>
      </c>
      <c r="E5" s="14" t="s">
        <v>8</v>
      </c>
      <c r="F5" s="14" t="s">
        <v>7</v>
      </c>
    </row>
    <row r="6" spans="1:6" ht="18.75">
      <c r="A6" s="15">
        <v>1</v>
      </c>
      <c r="B6" s="3" t="s">
        <v>9</v>
      </c>
      <c r="C6" s="4" t="s">
        <v>10</v>
      </c>
      <c r="D6" s="16" t="s">
        <v>137</v>
      </c>
      <c r="E6" s="15">
        <v>1</v>
      </c>
      <c r="F6" s="17"/>
    </row>
    <row r="7" spans="1:6" ht="18.75">
      <c r="A7" s="15">
        <v>2</v>
      </c>
      <c r="B7" s="7" t="s">
        <v>11</v>
      </c>
      <c r="C7" s="8" t="s">
        <v>12</v>
      </c>
      <c r="D7" s="16" t="s">
        <v>137</v>
      </c>
      <c r="E7" s="15">
        <v>2</v>
      </c>
      <c r="F7" s="17"/>
    </row>
    <row r="8" spans="1:6" ht="18.75">
      <c r="A8" s="15">
        <v>3</v>
      </c>
      <c r="B8" s="3" t="s">
        <v>13</v>
      </c>
      <c r="C8" s="4" t="s">
        <v>14</v>
      </c>
      <c r="D8" s="16" t="s">
        <v>138</v>
      </c>
      <c r="E8" s="15">
        <v>1</v>
      </c>
      <c r="F8" s="17"/>
    </row>
    <row r="9" spans="1:6" ht="18.75">
      <c r="A9" s="15">
        <v>4</v>
      </c>
      <c r="B9" s="3" t="s">
        <v>15</v>
      </c>
      <c r="C9" s="4" t="s">
        <v>16</v>
      </c>
      <c r="D9" s="16" t="s">
        <v>137</v>
      </c>
      <c r="E9" s="15">
        <v>3</v>
      </c>
      <c r="F9" s="17"/>
    </row>
    <row r="10" spans="1:6" ht="18.75">
      <c r="A10" s="15">
        <v>5</v>
      </c>
      <c r="B10" s="3" t="s">
        <v>17</v>
      </c>
      <c r="C10" s="4" t="s">
        <v>18</v>
      </c>
      <c r="D10" s="16" t="s">
        <v>138</v>
      </c>
      <c r="E10" s="15">
        <v>2</v>
      </c>
      <c r="F10" s="17"/>
    </row>
    <row r="11" spans="1:6" ht="18.75">
      <c r="A11" s="15">
        <v>6</v>
      </c>
      <c r="B11" s="3" t="s">
        <v>19</v>
      </c>
      <c r="C11" s="4" t="s">
        <v>20</v>
      </c>
      <c r="D11" s="16" t="s">
        <v>137</v>
      </c>
      <c r="E11" s="15">
        <v>4</v>
      </c>
      <c r="F11" s="17"/>
    </row>
    <row r="12" spans="1:6" ht="18.75">
      <c r="A12" s="15">
        <v>7</v>
      </c>
      <c r="B12" s="3" t="s">
        <v>21</v>
      </c>
      <c r="C12" s="4" t="s">
        <v>22</v>
      </c>
      <c r="D12" s="16" t="s">
        <v>137</v>
      </c>
      <c r="E12" s="15">
        <v>5</v>
      </c>
      <c r="F12" s="17"/>
    </row>
    <row r="13" spans="1:6" ht="18.75">
      <c r="A13" s="15">
        <v>8</v>
      </c>
      <c r="B13" s="7" t="s">
        <v>23</v>
      </c>
      <c r="C13" s="8" t="s">
        <v>24</v>
      </c>
      <c r="D13" s="16" t="s">
        <v>137</v>
      </c>
      <c r="E13" s="15">
        <v>6</v>
      </c>
      <c r="F13" s="17"/>
    </row>
    <row r="14" spans="1:6" ht="18.75">
      <c r="A14" s="15">
        <v>9</v>
      </c>
      <c r="B14" s="7" t="s">
        <v>25</v>
      </c>
      <c r="C14" s="8" t="s">
        <v>26</v>
      </c>
      <c r="D14" s="16" t="s">
        <v>138</v>
      </c>
      <c r="E14" s="15">
        <v>3</v>
      </c>
      <c r="F14" s="17"/>
    </row>
    <row r="15" spans="1:6" ht="18.75">
      <c r="A15" s="15">
        <v>10</v>
      </c>
      <c r="B15" s="18" t="s">
        <v>27</v>
      </c>
      <c r="C15" s="19" t="s">
        <v>28</v>
      </c>
      <c r="D15" s="16" t="s">
        <v>138</v>
      </c>
      <c r="E15" s="15">
        <v>4</v>
      </c>
      <c r="F15" s="17"/>
    </row>
    <row r="16" spans="1:6" ht="18.75">
      <c r="A16" s="15">
        <v>11</v>
      </c>
      <c r="B16" s="3" t="s">
        <v>29</v>
      </c>
      <c r="C16" s="4" t="s">
        <v>30</v>
      </c>
      <c r="D16" s="16" t="s">
        <v>137</v>
      </c>
      <c r="E16" s="15">
        <v>7</v>
      </c>
      <c r="F16" s="17"/>
    </row>
    <row r="17" spans="1:6" ht="18.75">
      <c r="A17" s="15">
        <v>12</v>
      </c>
      <c r="B17" s="3" t="s">
        <v>31</v>
      </c>
      <c r="C17" s="4" t="s">
        <v>32</v>
      </c>
      <c r="D17" s="16" t="s">
        <v>137</v>
      </c>
      <c r="E17" s="15">
        <v>8</v>
      </c>
      <c r="F17" s="17"/>
    </row>
    <row r="18" spans="1:6" ht="18.75">
      <c r="A18" s="15">
        <v>13</v>
      </c>
      <c r="B18" s="7" t="s">
        <v>33</v>
      </c>
      <c r="C18" s="8" t="s">
        <v>34</v>
      </c>
      <c r="D18" s="16" t="s">
        <v>137</v>
      </c>
      <c r="E18" s="15">
        <v>1</v>
      </c>
      <c r="F18" s="17"/>
    </row>
    <row r="19" spans="1:6" ht="18.75">
      <c r="A19" s="15">
        <v>14</v>
      </c>
      <c r="B19" s="3" t="s">
        <v>35</v>
      </c>
      <c r="C19" s="4" t="s">
        <v>36</v>
      </c>
      <c r="D19" s="16" t="s">
        <v>138</v>
      </c>
      <c r="E19" s="15">
        <v>5</v>
      </c>
      <c r="F19" s="17"/>
    </row>
    <row r="20" spans="1:6" ht="18.75">
      <c r="A20" s="15">
        <v>15</v>
      </c>
      <c r="B20" s="7" t="s">
        <v>37</v>
      </c>
      <c r="C20" s="8" t="s">
        <v>38</v>
      </c>
      <c r="D20" s="16" t="s">
        <v>137</v>
      </c>
      <c r="E20" s="15">
        <v>2</v>
      </c>
      <c r="F20" s="17"/>
    </row>
    <row r="21" spans="1:6" ht="18.75">
      <c r="A21" s="15">
        <v>16</v>
      </c>
      <c r="B21" s="3" t="s">
        <v>39</v>
      </c>
      <c r="C21" s="4" t="s">
        <v>40</v>
      </c>
      <c r="D21" s="16" t="s">
        <v>138</v>
      </c>
      <c r="E21" s="15">
        <v>6</v>
      </c>
      <c r="F21" s="17"/>
    </row>
    <row r="22" spans="1:6" ht="18.75">
      <c r="A22" s="15">
        <v>17</v>
      </c>
      <c r="B22" s="3" t="s">
        <v>41</v>
      </c>
      <c r="C22" s="4" t="s">
        <v>42</v>
      </c>
      <c r="D22" s="16" t="s">
        <v>138</v>
      </c>
      <c r="E22" s="15">
        <v>7</v>
      </c>
      <c r="F22" s="17"/>
    </row>
    <row r="23" spans="1:6" ht="18.75">
      <c r="A23" s="15">
        <v>18</v>
      </c>
      <c r="B23" s="3" t="s">
        <v>43</v>
      </c>
      <c r="C23" s="4" t="s">
        <v>44</v>
      </c>
      <c r="D23" s="16" t="s">
        <v>138</v>
      </c>
      <c r="E23" s="15">
        <v>8</v>
      </c>
      <c r="F23" s="17"/>
    </row>
    <row r="24" spans="1:6" ht="18.75">
      <c r="A24" s="15">
        <v>19</v>
      </c>
      <c r="B24" s="7" t="s">
        <v>45</v>
      </c>
      <c r="C24" s="8" t="s">
        <v>46</v>
      </c>
      <c r="D24" s="16" t="s">
        <v>137</v>
      </c>
      <c r="E24" s="15">
        <v>3</v>
      </c>
      <c r="F24" s="17"/>
    </row>
    <row r="25" spans="1:6" ht="18.75">
      <c r="A25" s="15">
        <v>20</v>
      </c>
      <c r="B25" s="3" t="s">
        <v>47</v>
      </c>
      <c r="C25" s="4" t="s">
        <v>48</v>
      </c>
      <c r="D25" s="16" t="s">
        <v>138</v>
      </c>
      <c r="E25" s="15">
        <v>1</v>
      </c>
      <c r="F25" s="17"/>
    </row>
    <row r="26" spans="1:6" ht="18.75">
      <c r="A26" s="15">
        <v>21</v>
      </c>
      <c r="B26" s="3" t="s">
        <v>49</v>
      </c>
      <c r="C26" s="4" t="s">
        <v>50</v>
      </c>
      <c r="D26" s="16" t="s">
        <v>138</v>
      </c>
      <c r="E26" s="15">
        <v>2</v>
      </c>
      <c r="F26" s="17"/>
    </row>
    <row r="27" spans="1:6" ht="18.75">
      <c r="A27" s="15">
        <v>22</v>
      </c>
      <c r="B27" s="7" t="s">
        <v>51</v>
      </c>
      <c r="C27" s="8" t="s">
        <v>52</v>
      </c>
      <c r="D27" s="16" t="s">
        <v>137</v>
      </c>
      <c r="E27" s="15">
        <v>4</v>
      </c>
      <c r="F27" s="17"/>
    </row>
    <row r="28" spans="1:6" ht="18.75">
      <c r="A28" s="15">
        <v>23</v>
      </c>
      <c r="B28" s="3" t="s">
        <v>53</v>
      </c>
      <c r="C28" s="4" t="s">
        <v>54</v>
      </c>
      <c r="D28" s="16" t="s">
        <v>138</v>
      </c>
      <c r="E28" s="15">
        <v>3</v>
      </c>
      <c r="F28" s="17"/>
    </row>
    <row r="29" spans="1:6" ht="18.75">
      <c r="A29" s="15">
        <v>24</v>
      </c>
      <c r="B29" s="3" t="s">
        <v>55</v>
      </c>
      <c r="C29" s="4" t="s">
        <v>28</v>
      </c>
      <c r="D29" s="16" t="s">
        <v>138</v>
      </c>
      <c r="E29" s="15">
        <v>4</v>
      </c>
      <c r="F29" s="17"/>
    </row>
    <row r="30" spans="1:6" ht="18.75">
      <c r="A30" s="15">
        <v>25</v>
      </c>
      <c r="B30" s="3" t="s">
        <v>56</v>
      </c>
      <c r="C30" s="4" t="s">
        <v>57</v>
      </c>
      <c r="D30" s="16" t="s">
        <v>138</v>
      </c>
      <c r="E30" s="15">
        <v>5</v>
      </c>
      <c r="F30" s="17"/>
    </row>
    <row r="31" spans="1:6" ht="18.75">
      <c r="A31" s="15">
        <v>26</v>
      </c>
      <c r="B31" s="7" t="s">
        <v>58</v>
      </c>
      <c r="C31" s="8" t="s">
        <v>59</v>
      </c>
      <c r="D31" s="16" t="s">
        <v>137</v>
      </c>
      <c r="E31" s="15">
        <v>5</v>
      </c>
      <c r="F31" s="17"/>
    </row>
    <row r="32" spans="1:6" ht="18.75">
      <c r="A32" s="15">
        <v>27</v>
      </c>
      <c r="B32" s="3" t="s">
        <v>60</v>
      </c>
      <c r="C32" s="4" t="s">
        <v>61</v>
      </c>
      <c r="D32" s="16" t="s">
        <v>138</v>
      </c>
      <c r="E32" s="15">
        <v>6</v>
      </c>
      <c r="F32" s="17"/>
    </row>
    <row r="33" spans="1:6" ht="18.75">
      <c r="A33" s="15">
        <v>28</v>
      </c>
      <c r="B33" s="3" t="s">
        <v>62</v>
      </c>
      <c r="C33" s="4" t="s">
        <v>63</v>
      </c>
      <c r="D33" s="16" t="s">
        <v>138</v>
      </c>
      <c r="E33" s="15">
        <v>7</v>
      </c>
      <c r="F33" s="17"/>
    </row>
    <row r="34" spans="1:6" ht="18.75">
      <c r="A34" s="15">
        <v>29</v>
      </c>
      <c r="B34" s="3" t="s">
        <v>64</v>
      </c>
      <c r="C34" s="4" t="s">
        <v>65</v>
      </c>
      <c r="D34" s="16" t="s">
        <v>138</v>
      </c>
      <c r="E34" s="15">
        <v>8</v>
      </c>
      <c r="F34" s="17"/>
    </row>
    <row r="35" spans="1:6" ht="18.75">
      <c r="A35" s="15">
        <v>30</v>
      </c>
      <c r="B35" s="7" t="s">
        <v>66</v>
      </c>
      <c r="C35" s="8" t="s">
        <v>67</v>
      </c>
      <c r="D35" s="16" t="s">
        <v>137</v>
      </c>
      <c r="E35" s="15">
        <v>6</v>
      </c>
      <c r="F35" s="17"/>
    </row>
    <row r="36" spans="1:6" ht="18.75">
      <c r="A36" s="15">
        <v>31</v>
      </c>
      <c r="B36" s="7" t="s">
        <v>68</v>
      </c>
      <c r="C36" s="8" t="s">
        <v>69</v>
      </c>
      <c r="D36" s="16" t="s">
        <v>137</v>
      </c>
      <c r="E36" s="15">
        <v>7</v>
      </c>
      <c r="F36" s="17"/>
    </row>
    <row r="37" spans="1:6" ht="18.75">
      <c r="A37" s="15">
        <v>32</v>
      </c>
      <c r="B37" s="3" t="s">
        <v>70</v>
      </c>
      <c r="C37" s="4" t="s">
        <v>71</v>
      </c>
      <c r="D37" s="16" t="s">
        <v>138</v>
      </c>
      <c r="E37" s="15">
        <v>1</v>
      </c>
      <c r="F37" s="17"/>
    </row>
    <row r="38" spans="1:6" ht="18.75">
      <c r="A38" s="15">
        <v>33</v>
      </c>
      <c r="B38" s="3" t="s">
        <v>72</v>
      </c>
      <c r="C38" s="4" t="s">
        <v>73</v>
      </c>
      <c r="D38" s="16" t="s">
        <v>138</v>
      </c>
      <c r="E38" s="15">
        <v>2</v>
      </c>
      <c r="F38" s="17"/>
    </row>
    <row r="39" spans="1:6" ht="18.75">
      <c r="A39" s="15">
        <v>34</v>
      </c>
      <c r="B39" s="10" t="s">
        <v>74</v>
      </c>
      <c r="C39" s="4" t="s">
        <v>75</v>
      </c>
      <c r="D39" s="16" t="s">
        <v>137</v>
      </c>
      <c r="E39" s="15">
        <v>8</v>
      </c>
      <c r="F39" s="17"/>
    </row>
    <row r="40" spans="1:6" ht="18.75">
      <c r="A40" s="15">
        <v>35</v>
      </c>
      <c r="B40" s="7" t="s">
        <v>76</v>
      </c>
      <c r="C40" s="8" t="s">
        <v>77</v>
      </c>
      <c r="D40" s="16" t="s">
        <v>138</v>
      </c>
      <c r="E40" s="15">
        <v>3</v>
      </c>
      <c r="F40" s="17"/>
    </row>
    <row r="41" spans="1:6" ht="18.75">
      <c r="A41" s="15">
        <v>36</v>
      </c>
      <c r="B41" s="7" t="s">
        <v>78</v>
      </c>
      <c r="C41" s="8" t="s">
        <v>40</v>
      </c>
      <c r="D41" s="16" t="s">
        <v>137</v>
      </c>
      <c r="E41" s="15">
        <v>1</v>
      </c>
      <c r="F41" s="17"/>
    </row>
    <row r="42" spans="1:6" ht="18.75">
      <c r="A42" s="15">
        <v>37</v>
      </c>
      <c r="B42" s="3" t="s">
        <v>79</v>
      </c>
      <c r="C42" s="4" t="s">
        <v>80</v>
      </c>
      <c r="D42" s="16" t="s">
        <v>137</v>
      </c>
      <c r="E42" s="15">
        <v>2</v>
      </c>
      <c r="F42" s="17"/>
    </row>
    <row r="43" spans="1:6" ht="18.75">
      <c r="A43" s="15">
        <v>38</v>
      </c>
      <c r="B43" s="3" t="s">
        <v>81</v>
      </c>
      <c r="C43" s="4" t="s">
        <v>82</v>
      </c>
      <c r="D43" s="16" t="s">
        <v>138</v>
      </c>
      <c r="E43" s="15">
        <v>4</v>
      </c>
      <c r="F43" s="17"/>
    </row>
    <row r="44" spans="1:6" ht="18.75">
      <c r="A44" s="15">
        <v>39</v>
      </c>
      <c r="B44" s="7" t="s">
        <v>83</v>
      </c>
      <c r="C44" s="8" t="s">
        <v>84</v>
      </c>
      <c r="D44" s="16" t="s">
        <v>138</v>
      </c>
      <c r="E44" s="15">
        <v>5</v>
      </c>
      <c r="F44" s="17"/>
    </row>
    <row r="45" spans="1:6" ht="18.75">
      <c r="A45" s="15">
        <v>40</v>
      </c>
      <c r="B45" s="3" t="s">
        <v>85</v>
      </c>
      <c r="C45" s="4" t="s">
        <v>86</v>
      </c>
      <c r="D45" s="16" t="s">
        <v>138</v>
      </c>
      <c r="E45" s="15">
        <v>6</v>
      </c>
      <c r="F45" s="17"/>
    </row>
    <row r="46" spans="1:6" ht="18.75">
      <c r="A46" s="15">
        <v>41</v>
      </c>
      <c r="B46" s="7" t="s">
        <v>87</v>
      </c>
      <c r="C46" s="8" t="s">
        <v>88</v>
      </c>
      <c r="D46" s="16" t="s">
        <v>137</v>
      </c>
      <c r="E46" s="15">
        <v>3</v>
      </c>
      <c r="F46" s="17"/>
    </row>
    <row r="47" spans="1:6" ht="18.75">
      <c r="A47" s="15">
        <v>42</v>
      </c>
      <c r="B47" s="7" t="s">
        <v>89</v>
      </c>
      <c r="C47" s="8" t="s">
        <v>90</v>
      </c>
      <c r="D47" s="16" t="s">
        <v>138</v>
      </c>
      <c r="E47" s="15">
        <v>7</v>
      </c>
      <c r="F47" s="17"/>
    </row>
    <row r="48" spans="1:6" ht="18.75">
      <c r="A48" s="15">
        <v>43</v>
      </c>
      <c r="B48" s="3" t="s">
        <v>91</v>
      </c>
      <c r="C48" s="4" t="s">
        <v>92</v>
      </c>
      <c r="D48" s="16" t="s">
        <v>137</v>
      </c>
      <c r="E48" s="15">
        <v>4</v>
      </c>
      <c r="F48" s="17"/>
    </row>
    <row r="49" spans="1:6" ht="18.75">
      <c r="A49" s="15">
        <v>44</v>
      </c>
      <c r="B49" s="7" t="s">
        <v>93</v>
      </c>
      <c r="C49" s="8" t="s">
        <v>10</v>
      </c>
      <c r="D49" s="16" t="s">
        <v>137</v>
      </c>
      <c r="E49" s="15">
        <v>5</v>
      </c>
      <c r="F49" s="17"/>
    </row>
    <row r="50" spans="1:6" ht="18.75">
      <c r="A50" s="15">
        <v>45</v>
      </c>
      <c r="B50" s="3" t="s">
        <v>94</v>
      </c>
      <c r="C50" s="4" t="s">
        <v>95</v>
      </c>
      <c r="D50" s="16" t="s">
        <v>137</v>
      </c>
      <c r="E50" s="15">
        <v>6</v>
      </c>
      <c r="F50" s="17"/>
    </row>
    <row r="51" spans="1:6" ht="18.75">
      <c r="A51" s="15">
        <v>46</v>
      </c>
      <c r="B51" s="7" t="s">
        <v>96</v>
      </c>
      <c r="C51" s="8" t="s">
        <v>97</v>
      </c>
      <c r="D51" s="16" t="s">
        <v>137</v>
      </c>
      <c r="E51" s="15">
        <v>7</v>
      </c>
      <c r="F51" s="17"/>
    </row>
    <row r="52" spans="1:6" ht="18.75">
      <c r="A52" s="15">
        <v>47</v>
      </c>
      <c r="B52" s="3" t="s">
        <v>98</v>
      </c>
      <c r="C52" s="4" t="s">
        <v>99</v>
      </c>
      <c r="D52" s="16" t="s">
        <v>138</v>
      </c>
      <c r="E52" s="15">
        <v>8</v>
      </c>
      <c r="F52" s="17"/>
    </row>
    <row r="53" spans="1:6" ht="18.75">
      <c r="A53" s="15">
        <v>48</v>
      </c>
      <c r="B53" s="5" t="s">
        <v>100</v>
      </c>
      <c r="C53" s="6" t="s">
        <v>101</v>
      </c>
      <c r="D53" s="16" t="s">
        <v>137</v>
      </c>
      <c r="E53" s="15">
        <v>8</v>
      </c>
      <c r="F53" s="17"/>
    </row>
    <row r="54" spans="1:6" ht="18.75">
      <c r="A54" s="15">
        <v>49</v>
      </c>
      <c r="B54" s="3" t="s">
        <v>102</v>
      </c>
      <c r="C54" s="4" t="s">
        <v>103</v>
      </c>
      <c r="D54" s="16" t="s">
        <v>137</v>
      </c>
      <c r="E54" s="15">
        <v>8</v>
      </c>
      <c r="F54" s="17"/>
    </row>
    <row r="55" spans="1:6" ht="18.75">
      <c r="A55" s="15">
        <v>50</v>
      </c>
      <c r="B55" s="7" t="s">
        <v>104</v>
      </c>
      <c r="C55" s="8" t="s">
        <v>105</v>
      </c>
      <c r="D55" s="16" t="s">
        <v>138</v>
      </c>
      <c r="E55" s="15">
        <v>1</v>
      </c>
      <c r="F55" s="17"/>
    </row>
    <row r="56" spans="1:6" ht="18.75">
      <c r="A56" s="15">
        <v>51</v>
      </c>
      <c r="B56" s="3" t="s">
        <v>106</v>
      </c>
      <c r="C56" s="4" t="s">
        <v>107</v>
      </c>
      <c r="D56" s="16" t="s">
        <v>138</v>
      </c>
      <c r="E56" s="15">
        <v>2</v>
      </c>
      <c r="F56" s="17"/>
    </row>
    <row r="57" spans="1:6" ht="18.75">
      <c r="A57" s="15">
        <v>52</v>
      </c>
      <c r="B57" s="7" t="s">
        <v>108</v>
      </c>
      <c r="C57" s="8" t="s">
        <v>109</v>
      </c>
      <c r="D57" s="16" t="s">
        <v>138</v>
      </c>
      <c r="E57" s="15">
        <v>3</v>
      </c>
      <c r="F57" s="17"/>
    </row>
    <row r="58" spans="1:6" ht="18.75">
      <c r="A58" s="15">
        <v>53</v>
      </c>
      <c r="B58" s="7" t="s">
        <v>110</v>
      </c>
      <c r="C58" s="8" t="s">
        <v>111</v>
      </c>
      <c r="D58" s="16" t="s">
        <v>138</v>
      </c>
      <c r="E58" s="15">
        <v>4</v>
      </c>
      <c r="F58" s="17"/>
    </row>
    <row r="59" spans="1:6" ht="18.75">
      <c r="A59" s="15">
        <v>54</v>
      </c>
      <c r="B59" s="3" t="s">
        <v>110</v>
      </c>
      <c r="C59" s="4" t="s">
        <v>112</v>
      </c>
      <c r="D59" s="16" t="s">
        <v>138</v>
      </c>
      <c r="E59" s="15">
        <v>5</v>
      </c>
      <c r="F59" s="17"/>
    </row>
    <row r="60" spans="1:6" ht="18.75">
      <c r="A60" s="15">
        <v>55</v>
      </c>
      <c r="B60" s="3" t="s">
        <v>113</v>
      </c>
      <c r="C60" s="4" t="s">
        <v>114</v>
      </c>
      <c r="D60" s="16" t="s">
        <v>137</v>
      </c>
      <c r="E60" s="15">
        <v>2</v>
      </c>
      <c r="F60" s="17"/>
    </row>
    <row r="61" spans="1:6" ht="18.75">
      <c r="A61" s="15">
        <v>56</v>
      </c>
      <c r="B61" s="3" t="s">
        <v>115</v>
      </c>
      <c r="C61" s="4" t="s">
        <v>116</v>
      </c>
      <c r="D61" s="16" t="s">
        <v>137</v>
      </c>
      <c r="E61" s="15">
        <v>3</v>
      </c>
      <c r="F61" s="17"/>
    </row>
    <row r="62" spans="1:6" ht="18.75">
      <c r="A62" s="15">
        <v>57</v>
      </c>
      <c r="B62" s="7" t="s">
        <v>117</v>
      </c>
      <c r="C62" s="8" t="s">
        <v>118</v>
      </c>
      <c r="D62" s="16" t="s">
        <v>137</v>
      </c>
      <c r="E62" s="15">
        <v>4</v>
      </c>
      <c r="F62" s="17"/>
    </row>
    <row r="63" spans="1:6" ht="18.75">
      <c r="A63" s="15">
        <v>58</v>
      </c>
      <c r="B63" s="3" t="s">
        <v>119</v>
      </c>
      <c r="C63" s="4" t="s">
        <v>120</v>
      </c>
      <c r="D63" s="16" t="s">
        <v>137</v>
      </c>
      <c r="E63" s="15">
        <v>5</v>
      </c>
      <c r="F63" s="17"/>
    </row>
    <row r="64" spans="1:6" ht="18.75">
      <c r="A64" s="15">
        <v>59</v>
      </c>
      <c r="B64" s="7" t="s">
        <v>121</v>
      </c>
      <c r="C64" s="8" t="s">
        <v>122</v>
      </c>
      <c r="D64" s="16" t="s">
        <v>137</v>
      </c>
      <c r="E64" s="15">
        <v>6</v>
      </c>
      <c r="F64" s="17"/>
    </row>
    <row r="65" spans="1:6" ht="18.75">
      <c r="A65" s="15">
        <v>60</v>
      </c>
      <c r="B65" s="3" t="s">
        <v>123</v>
      </c>
      <c r="C65" s="4" t="s">
        <v>124</v>
      </c>
      <c r="D65" s="16" t="s">
        <v>138</v>
      </c>
      <c r="E65" s="15">
        <v>6</v>
      </c>
      <c r="F65" s="17"/>
    </row>
    <row r="66" spans="1:6" ht="18.75">
      <c r="A66" s="15">
        <v>61</v>
      </c>
      <c r="B66" s="3" t="s">
        <v>125</v>
      </c>
      <c r="C66" s="4" t="s">
        <v>114</v>
      </c>
      <c r="D66" s="16" t="s">
        <v>137</v>
      </c>
      <c r="E66" s="15">
        <v>7</v>
      </c>
      <c r="F66" s="17"/>
    </row>
    <row r="67" spans="1:6" ht="18.75">
      <c r="A67" s="15">
        <v>62</v>
      </c>
      <c r="B67" s="3" t="s">
        <v>126</v>
      </c>
      <c r="C67" s="4" t="s">
        <v>127</v>
      </c>
      <c r="D67" s="16" t="s">
        <v>137</v>
      </c>
      <c r="E67" s="15">
        <v>8</v>
      </c>
      <c r="F67" s="17"/>
    </row>
    <row r="68" spans="1:6" ht="18.75">
      <c r="A68" s="15">
        <v>63</v>
      </c>
      <c r="B68" s="7" t="s">
        <v>128</v>
      </c>
      <c r="C68" s="20" t="s">
        <v>129</v>
      </c>
      <c r="D68" s="16" t="s">
        <v>138</v>
      </c>
      <c r="E68" s="15">
        <v>7</v>
      </c>
      <c r="F68" s="17"/>
    </row>
    <row r="69" spans="1:6" ht="18.75">
      <c r="A69" s="15">
        <v>64</v>
      </c>
      <c r="B69" s="7" t="s">
        <v>130</v>
      </c>
      <c r="C69" s="8" t="s">
        <v>131</v>
      </c>
      <c r="D69" s="16" t="s">
        <v>138</v>
      </c>
      <c r="E69" s="15">
        <v>8</v>
      </c>
      <c r="F69" s="17"/>
    </row>
    <row r="70" spans="1:6" ht="18.75">
      <c r="A70" s="15">
        <v>65</v>
      </c>
      <c r="B70" s="3" t="s">
        <v>132</v>
      </c>
      <c r="C70" s="8" t="s">
        <v>133</v>
      </c>
      <c r="D70" s="16" t="s">
        <v>138</v>
      </c>
      <c r="E70" s="15">
        <v>1</v>
      </c>
      <c r="F70" s="17"/>
    </row>
    <row r="71" spans="1:6" ht="18.75">
      <c r="A71" s="15">
        <v>66</v>
      </c>
      <c r="B71" s="3" t="s">
        <v>134</v>
      </c>
      <c r="C71" s="4" t="s">
        <v>57</v>
      </c>
      <c r="D71" s="16" t="s">
        <v>138</v>
      </c>
      <c r="E71" s="15">
        <v>2</v>
      </c>
      <c r="F71" s="17"/>
    </row>
    <row r="72" spans="1:6" ht="18.75">
      <c r="A72" s="15">
        <v>67</v>
      </c>
      <c r="B72" s="5" t="s">
        <v>135</v>
      </c>
      <c r="C72" s="6" t="s">
        <v>136</v>
      </c>
      <c r="D72" s="21" t="s">
        <v>139</v>
      </c>
      <c r="E72" s="15">
        <v>3</v>
      </c>
      <c r="F72" s="17"/>
    </row>
    <row r="73" spans="1:6" ht="18.75">
      <c r="A73" s="15">
        <v>68</v>
      </c>
      <c r="B73" s="3" t="s">
        <v>140</v>
      </c>
      <c r="C73" s="4" t="s">
        <v>141</v>
      </c>
      <c r="D73" s="15" t="s">
        <v>195</v>
      </c>
      <c r="E73" s="15">
        <v>1</v>
      </c>
      <c r="F73" s="17"/>
    </row>
    <row r="74" spans="1:6" ht="18.75">
      <c r="A74" s="15">
        <v>69</v>
      </c>
      <c r="B74" s="3" t="s">
        <v>142</v>
      </c>
      <c r="C74" s="4" t="s">
        <v>143</v>
      </c>
      <c r="D74" s="15" t="s">
        <v>195</v>
      </c>
      <c r="E74" s="15">
        <v>2</v>
      </c>
      <c r="F74" s="17"/>
    </row>
    <row r="75" spans="1:6" ht="18.75">
      <c r="A75" s="15">
        <v>70</v>
      </c>
      <c r="B75" s="3" t="s">
        <v>144</v>
      </c>
      <c r="C75" s="4" t="s">
        <v>145</v>
      </c>
      <c r="D75" s="15" t="s">
        <v>195</v>
      </c>
      <c r="E75" s="15">
        <v>3</v>
      </c>
      <c r="F75" s="17"/>
    </row>
    <row r="76" spans="1:6" ht="18.75">
      <c r="A76" s="15">
        <v>71</v>
      </c>
      <c r="B76" s="3" t="s">
        <v>146</v>
      </c>
      <c r="C76" s="4" t="s">
        <v>147</v>
      </c>
      <c r="D76" s="15" t="s">
        <v>195</v>
      </c>
      <c r="E76" s="15">
        <v>4</v>
      </c>
      <c r="F76" s="17"/>
    </row>
    <row r="77" spans="1:6" ht="18.75">
      <c r="A77" s="15">
        <v>72</v>
      </c>
      <c r="B77" s="3" t="s">
        <v>148</v>
      </c>
      <c r="C77" s="4" t="s">
        <v>149</v>
      </c>
      <c r="D77" s="15" t="s">
        <v>195</v>
      </c>
      <c r="E77" s="15">
        <v>5</v>
      </c>
      <c r="F77" s="17"/>
    </row>
    <row r="78" spans="1:6" ht="18.75">
      <c r="A78" s="15">
        <v>73</v>
      </c>
      <c r="B78" s="3" t="s">
        <v>150</v>
      </c>
      <c r="C78" s="4" t="s">
        <v>151</v>
      </c>
      <c r="D78" s="15" t="s">
        <v>195</v>
      </c>
      <c r="E78" s="15">
        <v>6</v>
      </c>
      <c r="F78" s="17"/>
    </row>
    <row r="79" spans="1:6" ht="18.75">
      <c r="A79" s="15">
        <v>74</v>
      </c>
      <c r="B79" s="3" t="s">
        <v>152</v>
      </c>
      <c r="C79" s="4" t="s">
        <v>153</v>
      </c>
      <c r="D79" s="15" t="s">
        <v>195</v>
      </c>
      <c r="E79" s="15">
        <v>7</v>
      </c>
      <c r="F79" s="17"/>
    </row>
    <row r="80" spans="1:6" ht="18.75">
      <c r="A80" s="15">
        <v>75</v>
      </c>
      <c r="B80" s="3" t="s">
        <v>154</v>
      </c>
      <c r="C80" s="4" t="s">
        <v>155</v>
      </c>
      <c r="D80" s="15" t="s">
        <v>195</v>
      </c>
      <c r="E80" s="15">
        <v>8</v>
      </c>
      <c r="F80" s="17"/>
    </row>
    <row r="81" spans="1:6" ht="18.75">
      <c r="A81" s="15">
        <v>76</v>
      </c>
      <c r="B81" s="3" t="s">
        <v>156</v>
      </c>
      <c r="C81" s="4" t="s">
        <v>157</v>
      </c>
      <c r="D81" s="15" t="s">
        <v>195</v>
      </c>
      <c r="E81" s="15">
        <v>1</v>
      </c>
      <c r="F81" s="17"/>
    </row>
    <row r="82" spans="1:6" ht="18.75">
      <c r="A82" s="15">
        <v>77</v>
      </c>
      <c r="B82" s="5" t="s">
        <v>144</v>
      </c>
      <c r="C82" s="6" t="s">
        <v>158</v>
      </c>
      <c r="D82" s="15" t="s">
        <v>195</v>
      </c>
      <c r="E82" s="15">
        <v>2</v>
      </c>
      <c r="F82" s="17"/>
    </row>
    <row r="83" spans="1:6" ht="18.75">
      <c r="A83" s="15">
        <v>78</v>
      </c>
      <c r="B83" s="3" t="s">
        <v>159</v>
      </c>
      <c r="C83" s="4" t="s">
        <v>160</v>
      </c>
      <c r="D83" s="15" t="s">
        <v>195</v>
      </c>
      <c r="E83" s="15">
        <v>3</v>
      </c>
      <c r="F83" s="17"/>
    </row>
    <row r="84" spans="1:6" ht="18.75">
      <c r="A84" s="15">
        <v>79</v>
      </c>
      <c r="B84" s="3" t="s">
        <v>161</v>
      </c>
      <c r="C84" s="4" t="s">
        <v>162</v>
      </c>
      <c r="D84" s="15" t="s">
        <v>195</v>
      </c>
      <c r="E84" s="15">
        <v>4</v>
      </c>
      <c r="F84" s="17"/>
    </row>
    <row r="85" spans="1:6" ht="18.75">
      <c r="A85" s="15">
        <v>80</v>
      </c>
      <c r="B85" s="3" t="s">
        <v>163</v>
      </c>
      <c r="C85" s="4" t="s">
        <v>164</v>
      </c>
      <c r="D85" s="15" t="s">
        <v>195</v>
      </c>
      <c r="E85" s="15">
        <v>5</v>
      </c>
      <c r="F85" s="17"/>
    </row>
    <row r="86" spans="1:6" ht="18.75">
      <c r="A86" s="15">
        <v>81</v>
      </c>
      <c r="B86" s="3" t="s">
        <v>165</v>
      </c>
      <c r="C86" s="4" t="s">
        <v>166</v>
      </c>
      <c r="D86" s="15" t="s">
        <v>195</v>
      </c>
      <c r="E86" s="15">
        <v>6</v>
      </c>
      <c r="F86" s="17"/>
    </row>
    <row r="87" spans="1:6" ht="18.75">
      <c r="A87" s="15">
        <v>82</v>
      </c>
      <c r="B87" s="3" t="s">
        <v>167</v>
      </c>
      <c r="C87" s="4" t="s">
        <v>168</v>
      </c>
      <c r="D87" s="15" t="s">
        <v>195</v>
      </c>
      <c r="E87" s="15">
        <v>7</v>
      </c>
      <c r="F87" s="17"/>
    </row>
    <row r="88" spans="1:6" ht="18.75">
      <c r="A88" s="15">
        <v>83</v>
      </c>
      <c r="B88" s="3" t="s">
        <v>169</v>
      </c>
      <c r="C88" s="4" t="s">
        <v>170</v>
      </c>
      <c r="D88" s="15" t="s">
        <v>195</v>
      </c>
      <c r="E88" s="15">
        <v>8</v>
      </c>
      <c r="F88" s="17"/>
    </row>
    <row r="89" spans="1:6" ht="18.75">
      <c r="A89" s="15">
        <v>84</v>
      </c>
      <c r="B89" s="3" t="s">
        <v>171</v>
      </c>
      <c r="C89" s="4" t="s">
        <v>172</v>
      </c>
      <c r="D89" s="15" t="s">
        <v>195</v>
      </c>
      <c r="E89" s="15">
        <v>1</v>
      </c>
      <c r="F89" s="17"/>
    </row>
    <row r="90" spans="1:6" ht="18.75">
      <c r="A90" s="15">
        <v>85</v>
      </c>
      <c r="B90" s="3" t="s">
        <v>173</v>
      </c>
      <c r="C90" s="4" t="s">
        <v>174</v>
      </c>
      <c r="D90" s="15" t="s">
        <v>195</v>
      </c>
      <c r="E90" s="15">
        <v>2</v>
      </c>
      <c r="F90" s="17"/>
    </row>
    <row r="91" spans="1:6" ht="18.75">
      <c r="A91" s="15">
        <v>86</v>
      </c>
      <c r="B91" s="3" t="s">
        <v>175</v>
      </c>
      <c r="C91" s="4" t="s">
        <v>176</v>
      </c>
      <c r="D91" s="15" t="s">
        <v>195</v>
      </c>
      <c r="E91" s="15">
        <v>3</v>
      </c>
      <c r="F91" s="17"/>
    </row>
    <row r="92" spans="1:6" ht="18.75">
      <c r="A92" s="15">
        <v>87</v>
      </c>
      <c r="B92" s="7" t="s">
        <v>177</v>
      </c>
      <c r="C92" s="8" t="s">
        <v>178</v>
      </c>
      <c r="D92" s="15" t="s">
        <v>195</v>
      </c>
      <c r="E92" s="15">
        <v>4</v>
      </c>
      <c r="F92" s="17"/>
    </row>
    <row r="93" spans="1:6" ht="18.75">
      <c r="A93" s="15">
        <v>88</v>
      </c>
      <c r="B93" s="3" t="s">
        <v>179</v>
      </c>
      <c r="C93" s="4" t="s">
        <v>180</v>
      </c>
      <c r="D93" s="15" t="s">
        <v>195</v>
      </c>
      <c r="E93" s="15">
        <v>5</v>
      </c>
      <c r="F93" s="17"/>
    </row>
    <row r="94" spans="1:6" ht="18.75">
      <c r="A94" s="15">
        <v>89</v>
      </c>
      <c r="B94" s="3" t="s">
        <v>181</v>
      </c>
      <c r="C94" s="4" t="s">
        <v>182</v>
      </c>
      <c r="D94" s="15" t="s">
        <v>195</v>
      </c>
      <c r="E94" s="15">
        <v>6</v>
      </c>
      <c r="F94" s="17"/>
    </row>
    <row r="95" spans="1:6" ht="18.75">
      <c r="A95" s="15">
        <v>90</v>
      </c>
      <c r="B95" s="3" t="s">
        <v>183</v>
      </c>
      <c r="C95" s="4" t="s">
        <v>184</v>
      </c>
      <c r="D95" s="15" t="s">
        <v>195</v>
      </c>
      <c r="E95" s="15">
        <v>7</v>
      </c>
      <c r="F95" s="17"/>
    </row>
    <row r="96" spans="1:6" ht="18.75">
      <c r="A96" s="15">
        <v>91</v>
      </c>
      <c r="B96" s="7" t="s">
        <v>185</v>
      </c>
      <c r="C96" s="8" t="s">
        <v>186</v>
      </c>
      <c r="D96" s="15" t="s">
        <v>195</v>
      </c>
      <c r="E96" s="15">
        <v>8</v>
      </c>
      <c r="F96" s="17"/>
    </row>
    <row r="97" spans="1:6" ht="18.75">
      <c r="A97" s="15">
        <v>92</v>
      </c>
      <c r="B97" s="7" t="s">
        <v>187</v>
      </c>
      <c r="C97" s="8" t="s">
        <v>188</v>
      </c>
      <c r="D97" s="15" t="s">
        <v>195</v>
      </c>
      <c r="E97" s="15">
        <v>1</v>
      </c>
      <c r="F97" s="17"/>
    </row>
    <row r="98" spans="1:6" ht="18.75">
      <c r="A98" s="15">
        <v>93</v>
      </c>
      <c r="B98" s="3" t="s">
        <v>189</v>
      </c>
      <c r="C98" s="4" t="s">
        <v>190</v>
      </c>
      <c r="D98" s="15" t="s">
        <v>195</v>
      </c>
      <c r="E98" s="15">
        <v>2</v>
      </c>
      <c r="F98" s="17"/>
    </row>
    <row r="99" spans="1:6" ht="18.75">
      <c r="A99" s="15">
        <v>94</v>
      </c>
      <c r="B99" s="3" t="s">
        <v>191</v>
      </c>
      <c r="C99" s="4" t="s">
        <v>192</v>
      </c>
      <c r="D99" s="15" t="s">
        <v>195</v>
      </c>
      <c r="E99" s="15">
        <v>3</v>
      </c>
      <c r="F99" s="17"/>
    </row>
    <row r="100" spans="1:6" ht="18.75">
      <c r="A100" s="15">
        <v>95</v>
      </c>
      <c r="B100" s="3" t="s">
        <v>193</v>
      </c>
      <c r="C100" s="4" t="s">
        <v>194</v>
      </c>
      <c r="D100" s="15" t="s">
        <v>195</v>
      </c>
      <c r="E100" s="15">
        <v>4</v>
      </c>
      <c r="F100" s="17"/>
    </row>
    <row r="101" spans="1:6" ht="18.75">
      <c r="A101" s="15">
        <v>96</v>
      </c>
      <c r="B101" s="7" t="s">
        <v>196</v>
      </c>
      <c r="C101" s="8" t="s">
        <v>197</v>
      </c>
      <c r="D101" s="15" t="s">
        <v>250</v>
      </c>
      <c r="E101" s="15">
        <v>1</v>
      </c>
      <c r="F101" s="17"/>
    </row>
    <row r="102" spans="1:6" ht="18.75">
      <c r="A102" s="15">
        <v>97</v>
      </c>
      <c r="B102" s="3" t="s">
        <v>198</v>
      </c>
      <c r="C102" s="4" t="s">
        <v>199</v>
      </c>
      <c r="D102" s="15" t="s">
        <v>250</v>
      </c>
      <c r="E102" s="15">
        <v>2</v>
      </c>
      <c r="F102" s="17"/>
    </row>
    <row r="103" spans="1:6" ht="18.75">
      <c r="A103" s="15">
        <v>98</v>
      </c>
      <c r="B103" s="7" t="s">
        <v>200</v>
      </c>
      <c r="C103" s="8" t="s">
        <v>201</v>
      </c>
      <c r="D103" s="15" t="s">
        <v>250</v>
      </c>
      <c r="E103" s="15">
        <v>3</v>
      </c>
      <c r="F103" s="17"/>
    </row>
    <row r="104" spans="1:6" ht="18.75">
      <c r="A104" s="15">
        <v>99</v>
      </c>
      <c r="B104" s="7" t="s">
        <v>202</v>
      </c>
      <c r="C104" s="8" t="s">
        <v>203</v>
      </c>
      <c r="D104" s="15" t="s">
        <v>250</v>
      </c>
      <c r="E104" s="15">
        <v>4</v>
      </c>
      <c r="F104" s="17"/>
    </row>
    <row r="105" spans="1:6" ht="18.75">
      <c r="A105" s="15">
        <v>100</v>
      </c>
      <c r="B105" s="7" t="s">
        <v>204</v>
      </c>
      <c r="C105" s="8" t="s">
        <v>205</v>
      </c>
      <c r="D105" s="15" t="s">
        <v>250</v>
      </c>
      <c r="E105" s="15">
        <v>5</v>
      </c>
      <c r="F105" s="17"/>
    </row>
    <row r="106" spans="1:6" ht="18.75">
      <c r="A106" s="15">
        <v>101</v>
      </c>
      <c r="B106" s="7" t="s">
        <v>206</v>
      </c>
      <c r="C106" s="8" t="s">
        <v>207</v>
      </c>
      <c r="D106" s="15" t="s">
        <v>250</v>
      </c>
      <c r="E106" s="15">
        <v>6</v>
      </c>
      <c r="F106" s="17"/>
    </row>
    <row r="107" spans="1:6" ht="18.75">
      <c r="A107" s="15">
        <v>102</v>
      </c>
      <c r="B107" s="7" t="s">
        <v>208</v>
      </c>
      <c r="C107" s="8" t="s">
        <v>209</v>
      </c>
      <c r="D107" s="15" t="s">
        <v>250</v>
      </c>
      <c r="E107" s="15">
        <v>7</v>
      </c>
      <c r="F107" s="17"/>
    </row>
    <row r="108" spans="1:6" ht="18.75">
      <c r="A108" s="15">
        <v>103</v>
      </c>
      <c r="B108" s="7" t="s">
        <v>210</v>
      </c>
      <c r="C108" s="8" t="s">
        <v>211</v>
      </c>
      <c r="D108" s="15" t="s">
        <v>250</v>
      </c>
      <c r="E108" s="15">
        <v>8</v>
      </c>
      <c r="F108" s="17"/>
    </row>
    <row r="109" spans="1:6" ht="18.75">
      <c r="A109" s="15">
        <v>104</v>
      </c>
      <c r="B109" s="7" t="s">
        <v>212</v>
      </c>
      <c r="C109" s="8" t="s">
        <v>213</v>
      </c>
      <c r="D109" s="15" t="s">
        <v>250</v>
      </c>
      <c r="E109" s="15">
        <v>1</v>
      </c>
      <c r="F109" s="17"/>
    </row>
    <row r="110" spans="1:6" ht="18.75">
      <c r="A110" s="15">
        <v>105</v>
      </c>
      <c r="B110" s="7" t="s">
        <v>214</v>
      </c>
      <c r="C110" s="8" t="s">
        <v>215</v>
      </c>
      <c r="D110" s="15" t="s">
        <v>250</v>
      </c>
      <c r="E110" s="15">
        <v>8</v>
      </c>
      <c r="F110" s="17"/>
    </row>
    <row r="111" spans="1:6" ht="18.75">
      <c r="A111" s="15">
        <v>106</v>
      </c>
      <c r="B111" s="10" t="s">
        <v>216</v>
      </c>
      <c r="C111" s="4" t="s">
        <v>168</v>
      </c>
      <c r="D111" s="15" t="s">
        <v>250</v>
      </c>
      <c r="E111" s="15">
        <v>3</v>
      </c>
      <c r="F111" s="17"/>
    </row>
    <row r="112" spans="1:6" ht="18.75">
      <c r="A112" s="15">
        <v>107</v>
      </c>
      <c r="B112" s="7" t="s">
        <v>217</v>
      </c>
      <c r="C112" s="8" t="s">
        <v>218</v>
      </c>
      <c r="D112" s="15" t="s">
        <v>250</v>
      </c>
      <c r="E112" s="15">
        <v>4</v>
      </c>
      <c r="F112" s="17"/>
    </row>
    <row r="113" spans="1:6" ht="18.75">
      <c r="A113" s="15">
        <v>108</v>
      </c>
      <c r="B113" s="7" t="s">
        <v>219</v>
      </c>
      <c r="C113" s="8" t="s">
        <v>220</v>
      </c>
      <c r="D113" s="15" t="s">
        <v>250</v>
      </c>
      <c r="E113" s="15">
        <v>5</v>
      </c>
      <c r="F113" s="17"/>
    </row>
    <row r="114" spans="1:6" ht="18.75">
      <c r="A114" s="15">
        <v>109</v>
      </c>
      <c r="B114" s="5" t="s">
        <v>221</v>
      </c>
      <c r="C114" s="6" t="s">
        <v>178</v>
      </c>
      <c r="D114" s="15" t="s">
        <v>250</v>
      </c>
      <c r="E114" s="15">
        <v>6</v>
      </c>
      <c r="F114" s="17"/>
    </row>
    <row r="115" spans="1:6" ht="18.75">
      <c r="A115" s="15">
        <v>110</v>
      </c>
      <c r="B115" s="7" t="s">
        <v>222</v>
      </c>
      <c r="C115" s="8" t="s">
        <v>194</v>
      </c>
      <c r="D115" s="15" t="s">
        <v>250</v>
      </c>
      <c r="E115" s="15">
        <v>7</v>
      </c>
      <c r="F115" s="17"/>
    </row>
    <row r="116" spans="1:6" ht="18.75">
      <c r="A116" s="15">
        <v>111</v>
      </c>
      <c r="B116" s="7" t="s">
        <v>223</v>
      </c>
      <c r="C116" s="8" t="s">
        <v>224</v>
      </c>
      <c r="D116" s="15" t="s">
        <v>250</v>
      </c>
      <c r="E116" s="15">
        <v>8</v>
      </c>
      <c r="F116" s="17"/>
    </row>
    <row r="117" spans="1:6" ht="18.75">
      <c r="A117" s="15">
        <v>112</v>
      </c>
      <c r="B117" s="3" t="s">
        <v>225</v>
      </c>
      <c r="C117" s="4" t="s">
        <v>226</v>
      </c>
      <c r="D117" s="15" t="s">
        <v>250</v>
      </c>
      <c r="E117" s="15">
        <v>1</v>
      </c>
      <c r="F117" s="17"/>
    </row>
    <row r="118" spans="1:6" ht="18.75">
      <c r="A118" s="15">
        <v>113</v>
      </c>
      <c r="B118" s="7" t="s">
        <v>227</v>
      </c>
      <c r="C118" s="8" t="s">
        <v>228</v>
      </c>
      <c r="D118" s="15" t="s">
        <v>250</v>
      </c>
      <c r="E118" s="15">
        <v>2</v>
      </c>
      <c r="F118" s="17"/>
    </row>
    <row r="119" spans="1:6" ht="18.75">
      <c r="A119" s="15">
        <v>114</v>
      </c>
      <c r="B119" s="3" t="s">
        <v>229</v>
      </c>
      <c r="C119" s="4" t="s">
        <v>230</v>
      </c>
      <c r="D119" s="15" t="s">
        <v>250</v>
      </c>
      <c r="E119" s="15">
        <v>3</v>
      </c>
      <c r="F119" s="17"/>
    </row>
    <row r="120" spans="1:6" ht="18.75">
      <c r="A120" s="15">
        <v>115</v>
      </c>
      <c r="B120" s="3" t="s">
        <v>231</v>
      </c>
      <c r="C120" s="4" t="s">
        <v>232</v>
      </c>
      <c r="D120" s="15" t="s">
        <v>250</v>
      </c>
      <c r="E120" s="15">
        <v>4</v>
      </c>
      <c r="F120" s="17"/>
    </row>
    <row r="121" spans="1:6" ht="18.75">
      <c r="A121" s="15">
        <v>116</v>
      </c>
      <c r="B121" s="7" t="s">
        <v>233</v>
      </c>
      <c r="C121" s="8" t="s">
        <v>234</v>
      </c>
      <c r="D121" s="15" t="s">
        <v>250</v>
      </c>
      <c r="E121" s="15">
        <v>5</v>
      </c>
      <c r="F121" s="17"/>
    </row>
    <row r="122" spans="1:6" ht="18.75">
      <c r="A122" s="15">
        <v>117</v>
      </c>
      <c r="B122" s="7" t="s">
        <v>235</v>
      </c>
      <c r="C122" s="8" t="s">
        <v>236</v>
      </c>
      <c r="D122" s="15" t="s">
        <v>250</v>
      </c>
      <c r="E122" s="15">
        <v>6</v>
      </c>
      <c r="F122" s="17"/>
    </row>
    <row r="123" spans="1:6" ht="18.75">
      <c r="A123" s="15">
        <v>118</v>
      </c>
      <c r="B123" s="3" t="s">
        <v>237</v>
      </c>
      <c r="C123" s="4" t="s">
        <v>230</v>
      </c>
      <c r="D123" s="15" t="s">
        <v>250</v>
      </c>
      <c r="E123" s="15">
        <v>7</v>
      </c>
      <c r="F123" s="17"/>
    </row>
    <row r="124" spans="1:6" ht="18.75">
      <c r="A124" s="15">
        <v>119</v>
      </c>
      <c r="B124" s="7" t="s">
        <v>238</v>
      </c>
      <c r="C124" s="8" t="s">
        <v>239</v>
      </c>
      <c r="D124" s="15" t="s">
        <v>250</v>
      </c>
      <c r="E124" s="15">
        <v>8</v>
      </c>
      <c r="F124" s="17"/>
    </row>
    <row r="125" spans="1:6" ht="18.75">
      <c r="A125" s="15">
        <v>120</v>
      </c>
      <c r="B125" s="7" t="s">
        <v>240</v>
      </c>
      <c r="C125" s="8" t="s">
        <v>241</v>
      </c>
      <c r="D125" s="15" t="s">
        <v>250</v>
      </c>
      <c r="E125" s="15">
        <v>5</v>
      </c>
      <c r="F125" s="17"/>
    </row>
    <row r="126" spans="1:6" ht="18.75">
      <c r="A126" s="15">
        <v>121</v>
      </c>
      <c r="B126" s="7" t="s">
        <v>242</v>
      </c>
      <c r="C126" s="8" t="s">
        <v>243</v>
      </c>
      <c r="D126" s="15" t="s">
        <v>250</v>
      </c>
      <c r="E126" s="15">
        <v>6</v>
      </c>
      <c r="F126" s="17"/>
    </row>
    <row r="127" spans="1:6" ht="18.75">
      <c r="A127" s="15">
        <v>122</v>
      </c>
      <c r="B127" s="7" t="s">
        <v>244</v>
      </c>
      <c r="C127" s="8" t="s">
        <v>245</v>
      </c>
      <c r="D127" s="15" t="s">
        <v>250</v>
      </c>
      <c r="E127" s="15">
        <v>7</v>
      </c>
      <c r="F127" s="17"/>
    </row>
    <row r="128" spans="1:6" ht="18.75">
      <c r="A128" s="15">
        <v>123</v>
      </c>
      <c r="B128" s="3" t="s">
        <v>246</v>
      </c>
      <c r="C128" s="4" t="s">
        <v>247</v>
      </c>
      <c r="D128" s="15" t="s">
        <v>250</v>
      </c>
      <c r="E128" s="15">
        <v>8</v>
      </c>
      <c r="F128" s="17"/>
    </row>
    <row r="129" spans="1:6" ht="18.75">
      <c r="A129" s="15">
        <v>124</v>
      </c>
      <c r="B129" s="7" t="s">
        <v>248</v>
      </c>
      <c r="C129" s="8" t="s">
        <v>249</v>
      </c>
      <c r="D129" s="15" t="s">
        <v>250</v>
      </c>
      <c r="E129" s="15">
        <v>7</v>
      </c>
      <c r="F129" s="17"/>
    </row>
    <row r="130" spans="1:6" ht="18.75">
      <c r="A130" s="15">
        <v>125</v>
      </c>
      <c r="B130" s="11" t="s">
        <v>251</v>
      </c>
      <c r="C130" s="6" t="s">
        <v>252</v>
      </c>
      <c r="D130" s="15" t="s">
        <v>310</v>
      </c>
      <c r="E130" s="15">
        <v>1</v>
      </c>
      <c r="F130" s="17"/>
    </row>
    <row r="131" spans="1:6" ht="18.75">
      <c r="A131" s="15">
        <v>126</v>
      </c>
      <c r="B131" s="11" t="s">
        <v>253</v>
      </c>
      <c r="C131" s="6" t="s">
        <v>254</v>
      </c>
      <c r="D131" s="15" t="s">
        <v>310</v>
      </c>
      <c r="E131" s="15">
        <v>2</v>
      </c>
      <c r="F131" s="17"/>
    </row>
    <row r="132" spans="1:6" ht="18.75">
      <c r="A132" s="15">
        <v>127</v>
      </c>
      <c r="B132" s="11" t="s">
        <v>255</v>
      </c>
      <c r="C132" s="6" t="s">
        <v>256</v>
      </c>
      <c r="D132" s="15" t="s">
        <v>310</v>
      </c>
      <c r="E132" s="15">
        <v>3</v>
      </c>
      <c r="F132" s="17"/>
    </row>
    <row r="133" spans="1:6" ht="18.75">
      <c r="A133" s="15">
        <v>128</v>
      </c>
      <c r="B133" s="11" t="s">
        <v>257</v>
      </c>
      <c r="C133" s="6" t="s">
        <v>258</v>
      </c>
      <c r="D133" s="15" t="s">
        <v>310</v>
      </c>
      <c r="E133" s="15">
        <v>4</v>
      </c>
      <c r="F133" s="17"/>
    </row>
    <row r="134" spans="1:6" ht="18.75">
      <c r="A134" s="15">
        <v>129</v>
      </c>
      <c r="B134" s="11" t="s">
        <v>37</v>
      </c>
      <c r="C134" s="6" t="s">
        <v>259</v>
      </c>
      <c r="D134" s="15" t="s">
        <v>310</v>
      </c>
      <c r="E134" s="15">
        <v>5</v>
      </c>
      <c r="F134" s="17"/>
    </row>
    <row r="135" spans="1:6" ht="18.75">
      <c r="A135" s="15">
        <v>130</v>
      </c>
      <c r="B135" s="11" t="s">
        <v>260</v>
      </c>
      <c r="C135" s="6" t="s">
        <v>261</v>
      </c>
      <c r="D135" s="15" t="s">
        <v>310</v>
      </c>
      <c r="E135" s="15">
        <v>6</v>
      </c>
      <c r="F135" s="17"/>
    </row>
    <row r="136" spans="1:6" ht="18.75">
      <c r="A136" s="15">
        <v>131</v>
      </c>
      <c r="B136" s="11" t="s">
        <v>262</v>
      </c>
      <c r="C136" s="6" t="s">
        <v>263</v>
      </c>
      <c r="D136" s="15" t="s">
        <v>310</v>
      </c>
      <c r="E136" s="15">
        <v>7</v>
      </c>
      <c r="F136" s="17"/>
    </row>
    <row r="137" spans="1:6" ht="18.75">
      <c r="A137" s="15">
        <v>132</v>
      </c>
      <c r="B137" s="11" t="s">
        <v>264</v>
      </c>
      <c r="C137" s="6" t="s">
        <v>265</v>
      </c>
      <c r="D137" s="15" t="s">
        <v>310</v>
      </c>
      <c r="E137" s="15">
        <v>8</v>
      </c>
      <c r="F137" s="17"/>
    </row>
    <row r="138" spans="1:6" ht="18.75">
      <c r="A138" s="15">
        <v>133</v>
      </c>
      <c r="B138" s="11" t="s">
        <v>266</v>
      </c>
      <c r="C138" s="6" t="s">
        <v>267</v>
      </c>
      <c r="D138" s="15" t="s">
        <v>310</v>
      </c>
      <c r="E138" s="15">
        <v>1</v>
      </c>
      <c r="F138" s="17"/>
    </row>
    <row r="139" spans="1:6" ht="18.75">
      <c r="A139" s="15">
        <v>134</v>
      </c>
      <c r="B139" s="11" t="s">
        <v>268</v>
      </c>
      <c r="C139" s="6" t="s">
        <v>269</v>
      </c>
      <c r="D139" s="15" t="s">
        <v>310</v>
      </c>
      <c r="E139" s="15">
        <v>2</v>
      </c>
      <c r="F139" s="17"/>
    </row>
    <row r="140" spans="1:6" ht="18.75">
      <c r="A140" s="15">
        <v>135</v>
      </c>
      <c r="B140" s="11" t="s">
        <v>219</v>
      </c>
      <c r="C140" s="6" t="s">
        <v>270</v>
      </c>
      <c r="D140" s="15" t="s">
        <v>310</v>
      </c>
      <c r="E140" s="15">
        <v>3</v>
      </c>
      <c r="F140" s="17"/>
    </row>
    <row r="141" spans="1:6" ht="18.75">
      <c r="A141" s="15">
        <v>136</v>
      </c>
      <c r="B141" s="11" t="s">
        <v>271</v>
      </c>
      <c r="C141" s="6" t="s">
        <v>272</v>
      </c>
      <c r="D141" s="15" t="s">
        <v>310</v>
      </c>
      <c r="E141" s="15">
        <v>4</v>
      </c>
      <c r="F141" s="17"/>
    </row>
    <row r="142" spans="1:6" ht="18.75">
      <c r="A142" s="15">
        <v>137</v>
      </c>
      <c r="B142" s="11" t="s">
        <v>273</v>
      </c>
      <c r="C142" s="6" t="s">
        <v>274</v>
      </c>
      <c r="D142" s="15" t="s">
        <v>310</v>
      </c>
      <c r="E142" s="15">
        <v>5</v>
      </c>
      <c r="F142" s="17"/>
    </row>
    <row r="143" spans="1:6" ht="18.75">
      <c r="A143" s="15">
        <v>138</v>
      </c>
      <c r="B143" s="11" t="s">
        <v>275</v>
      </c>
      <c r="C143" s="6" t="s">
        <v>276</v>
      </c>
      <c r="D143" s="15" t="s">
        <v>310</v>
      </c>
      <c r="E143" s="15">
        <v>6</v>
      </c>
      <c r="F143" s="17"/>
    </row>
    <row r="144" spans="1:6" ht="18.75">
      <c r="A144" s="15">
        <v>139</v>
      </c>
      <c r="B144" s="11" t="s">
        <v>277</v>
      </c>
      <c r="C144" s="6" t="s">
        <v>278</v>
      </c>
      <c r="D144" s="15" t="s">
        <v>310</v>
      </c>
      <c r="E144" s="15">
        <v>7</v>
      </c>
      <c r="F144" s="17"/>
    </row>
    <row r="145" spans="1:6" ht="18.75">
      <c r="A145" s="15">
        <v>140</v>
      </c>
      <c r="B145" s="11" t="s">
        <v>279</v>
      </c>
      <c r="C145" s="6" t="s">
        <v>280</v>
      </c>
      <c r="D145" s="15" t="s">
        <v>310</v>
      </c>
      <c r="E145" s="15">
        <v>8</v>
      </c>
      <c r="F145" s="17"/>
    </row>
    <row r="146" spans="1:6" ht="18.75">
      <c r="A146" s="15">
        <v>141</v>
      </c>
      <c r="B146" s="11" t="s">
        <v>281</v>
      </c>
      <c r="C146" s="6" t="s">
        <v>282</v>
      </c>
      <c r="D146" s="15" t="s">
        <v>310</v>
      </c>
      <c r="E146" s="15">
        <v>1</v>
      </c>
      <c r="F146" s="17"/>
    </row>
    <row r="147" spans="1:6" ht="18.75">
      <c r="A147" s="15">
        <v>142</v>
      </c>
      <c r="B147" s="11" t="s">
        <v>283</v>
      </c>
      <c r="C147" s="6" t="s">
        <v>284</v>
      </c>
      <c r="D147" s="15" t="s">
        <v>310</v>
      </c>
      <c r="E147" s="15">
        <v>2</v>
      </c>
      <c r="F147" s="17"/>
    </row>
    <row r="148" spans="1:6" ht="18.75">
      <c r="A148" s="15">
        <v>143</v>
      </c>
      <c r="B148" s="11" t="s">
        <v>285</v>
      </c>
      <c r="C148" s="6" t="s">
        <v>286</v>
      </c>
      <c r="D148" s="15" t="s">
        <v>310</v>
      </c>
      <c r="E148" s="15">
        <v>3</v>
      </c>
      <c r="F148" s="17"/>
    </row>
    <row r="149" spans="1:6" ht="18.75">
      <c r="A149" s="15">
        <v>144</v>
      </c>
      <c r="B149" s="12" t="s">
        <v>287</v>
      </c>
      <c r="C149" s="13" t="s">
        <v>288</v>
      </c>
      <c r="D149" s="15" t="s">
        <v>310</v>
      </c>
      <c r="E149" s="15">
        <v>4</v>
      </c>
      <c r="F149" s="17"/>
    </row>
    <row r="150" spans="1:6" ht="18.75">
      <c r="A150" s="15">
        <v>145</v>
      </c>
      <c r="B150" s="11" t="s">
        <v>289</v>
      </c>
      <c r="C150" s="6" t="s">
        <v>290</v>
      </c>
      <c r="D150" s="15" t="s">
        <v>310</v>
      </c>
      <c r="E150" s="15">
        <v>5</v>
      </c>
      <c r="F150" s="17"/>
    </row>
    <row r="151" spans="1:6" ht="18.75">
      <c r="A151" s="15">
        <v>146</v>
      </c>
      <c r="B151" s="11" t="s">
        <v>291</v>
      </c>
      <c r="C151" s="6" t="s">
        <v>292</v>
      </c>
      <c r="D151" s="15" t="s">
        <v>310</v>
      </c>
      <c r="E151" s="15">
        <v>6</v>
      </c>
      <c r="F151" s="17"/>
    </row>
    <row r="152" spans="1:6" ht="18.75">
      <c r="A152" s="15">
        <v>147</v>
      </c>
      <c r="B152" s="11" t="s">
        <v>293</v>
      </c>
      <c r="C152" s="6" t="s">
        <v>288</v>
      </c>
      <c r="D152" s="15" t="s">
        <v>310</v>
      </c>
      <c r="E152" s="15">
        <v>7</v>
      </c>
      <c r="F152" s="17"/>
    </row>
    <row r="153" spans="1:6" ht="18.75">
      <c r="A153" s="15">
        <v>148</v>
      </c>
      <c r="B153" s="11" t="s">
        <v>294</v>
      </c>
      <c r="C153" s="6" t="s">
        <v>295</v>
      </c>
      <c r="D153" s="15" t="s">
        <v>310</v>
      </c>
      <c r="E153" s="15">
        <v>8</v>
      </c>
      <c r="F153" s="17"/>
    </row>
    <row r="154" spans="1:6" ht="18.75">
      <c r="A154" s="15">
        <v>149</v>
      </c>
      <c r="B154" s="11" t="s">
        <v>296</v>
      </c>
      <c r="C154" s="6" t="s">
        <v>297</v>
      </c>
      <c r="D154" s="15" t="s">
        <v>310</v>
      </c>
      <c r="E154" s="15">
        <v>1</v>
      </c>
      <c r="F154" s="17"/>
    </row>
    <row r="155" spans="1:6" ht="18.75">
      <c r="A155" s="15">
        <v>150</v>
      </c>
      <c r="B155" s="11" t="s">
        <v>298</v>
      </c>
      <c r="C155" s="6" t="s">
        <v>299</v>
      </c>
      <c r="D155" s="15" t="s">
        <v>310</v>
      </c>
      <c r="E155" s="15">
        <v>2</v>
      </c>
      <c r="F155" s="17"/>
    </row>
    <row r="156" spans="1:6" ht="18.75">
      <c r="A156" s="15">
        <v>151</v>
      </c>
      <c r="B156" s="11" t="s">
        <v>300</v>
      </c>
      <c r="C156" s="6" t="s">
        <v>301</v>
      </c>
      <c r="D156" s="15" t="s">
        <v>310</v>
      </c>
      <c r="E156" s="15">
        <v>3</v>
      </c>
      <c r="F156" s="17"/>
    </row>
    <row r="157" spans="1:6" ht="18.75">
      <c r="A157" s="15">
        <v>152</v>
      </c>
      <c r="B157" s="11" t="s">
        <v>302</v>
      </c>
      <c r="C157" s="6" t="s">
        <v>303</v>
      </c>
      <c r="D157" s="15" t="s">
        <v>310</v>
      </c>
      <c r="E157" s="15">
        <v>4</v>
      </c>
      <c r="F157" s="17"/>
    </row>
    <row r="158" spans="1:6" ht="18.75">
      <c r="A158" s="15">
        <v>153</v>
      </c>
      <c r="B158" s="11" t="s">
        <v>304</v>
      </c>
      <c r="C158" s="6" t="s">
        <v>305</v>
      </c>
      <c r="D158" s="15" t="s">
        <v>310</v>
      </c>
      <c r="E158" s="15">
        <v>5</v>
      </c>
      <c r="F158" s="17"/>
    </row>
    <row r="159" spans="1:6" ht="18.75">
      <c r="A159" s="15">
        <v>154</v>
      </c>
      <c r="B159" s="11" t="s">
        <v>306</v>
      </c>
      <c r="C159" s="6" t="s">
        <v>307</v>
      </c>
      <c r="D159" s="15" t="s">
        <v>310</v>
      </c>
      <c r="E159" s="15">
        <v>6</v>
      </c>
      <c r="F159" s="17"/>
    </row>
    <row r="160" spans="1:6" ht="18.75">
      <c r="A160" s="15">
        <v>155</v>
      </c>
      <c r="B160" s="11" t="s">
        <v>308</v>
      </c>
      <c r="C160" s="6" t="s">
        <v>309</v>
      </c>
      <c r="D160" s="15" t="s">
        <v>310</v>
      </c>
      <c r="E160" s="15">
        <v>7</v>
      </c>
      <c r="F160" s="17"/>
    </row>
    <row r="161" spans="1:6" ht="18.75">
      <c r="A161" s="15">
        <v>156</v>
      </c>
      <c r="B161" s="11" t="s">
        <v>311</v>
      </c>
      <c r="C161" s="6" t="s">
        <v>312</v>
      </c>
      <c r="D161" s="15" t="s">
        <v>368</v>
      </c>
      <c r="E161" s="15">
        <v>1</v>
      </c>
      <c r="F161" s="17"/>
    </row>
    <row r="162" spans="1:6" ht="18.75">
      <c r="A162" s="15">
        <v>157</v>
      </c>
      <c r="B162" s="11" t="s">
        <v>313</v>
      </c>
      <c r="C162" s="6" t="s">
        <v>314</v>
      </c>
      <c r="D162" s="15" t="s">
        <v>368</v>
      </c>
      <c r="E162" s="15">
        <v>2</v>
      </c>
      <c r="F162" s="17"/>
    </row>
    <row r="163" spans="1:6" ht="18.75">
      <c r="A163" s="15">
        <v>158</v>
      </c>
      <c r="B163" s="11" t="s">
        <v>315</v>
      </c>
      <c r="C163" s="6" t="s">
        <v>316</v>
      </c>
      <c r="D163" s="15" t="s">
        <v>368</v>
      </c>
      <c r="E163" s="15">
        <v>3</v>
      </c>
      <c r="F163" s="17"/>
    </row>
    <row r="164" spans="1:6" ht="18.75">
      <c r="A164" s="15">
        <v>159</v>
      </c>
      <c r="B164" s="11" t="s">
        <v>317</v>
      </c>
      <c r="C164" s="6" t="s">
        <v>318</v>
      </c>
      <c r="D164" s="15" t="s">
        <v>368</v>
      </c>
      <c r="E164" s="15">
        <v>4</v>
      </c>
      <c r="F164" s="17"/>
    </row>
    <row r="165" spans="1:6" ht="18.75">
      <c r="A165" s="15">
        <v>160</v>
      </c>
      <c r="B165" s="11" t="s">
        <v>319</v>
      </c>
      <c r="C165" s="6" t="s">
        <v>320</v>
      </c>
      <c r="D165" s="15" t="s">
        <v>368</v>
      </c>
      <c r="E165" s="15">
        <v>5</v>
      </c>
      <c r="F165" s="17"/>
    </row>
    <row r="166" spans="1:6" ht="18.75">
      <c r="A166" s="15">
        <v>161</v>
      </c>
      <c r="B166" s="11" t="s">
        <v>321</v>
      </c>
      <c r="C166" s="6" t="s">
        <v>322</v>
      </c>
      <c r="D166" s="15" t="s">
        <v>368</v>
      </c>
      <c r="E166" s="15">
        <v>6</v>
      </c>
      <c r="F166" s="17"/>
    </row>
    <row r="167" spans="1:6" ht="18.75">
      <c r="A167" s="15">
        <v>162</v>
      </c>
      <c r="B167" s="11" t="s">
        <v>51</v>
      </c>
      <c r="C167" s="6" t="s">
        <v>323</v>
      </c>
      <c r="D167" s="15" t="s">
        <v>368</v>
      </c>
      <c r="E167" s="15">
        <v>7</v>
      </c>
      <c r="F167" s="17"/>
    </row>
    <row r="168" spans="1:6" ht="18.75">
      <c r="A168" s="15">
        <v>163</v>
      </c>
      <c r="B168" s="11" t="s">
        <v>324</v>
      </c>
      <c r="C168" s="6" t="s">
        <v>325</v>
      </c>
      <c r="D168" s="15" t="s">
        <v>368</v>
      </c>
      <c r="E168" s="15">
        <v>8</v>
      </c>
      <c r="F168" s="17"/>
    </row>
    <row r="169" spans="1:6" ht="18.75">
      <c r="A169" s="15">
        <v>164</v>
      </c>
      <c r="B169" s="11" t="s">
        <v>326</v>
      </c>
      <c r="C169" s="6" t="s">
        <v>327</v>
      </c>
      <c r="D169" s="15" t="s">
        <v>368</v>
      </c>
      <c r="E169" s="15">
        <v>1</v>
      </c>
      <c r="F169" s="17"/>
    </row>
    <row r="170" spans="1:6" ht="18.75">
      <c r="A170" s="15">
        <v>165</v>
      </c>
      <c r="B170" s="11" t="s">
        <v>328</v>
      </c>
      <c r="C170" s="6" t="s">
        <v>329</v>
      </c>
      <c r="D170" s="15" t="s">
        <v>368</v>
      </c>
      <c r="E170" s="15">
        <v>2</v>
      </c>
      <c r="F170" s="17"/>
    </row>
    <row r="171" spans="1:6" ht="18.75">
      <c r="A171" s="15">
        <v>166</v>
      </c>
      <c r="B171" s="11" t="s">
        <v>330</v>
      </c>
      <c r="C171" s="6" t="s">
        <v>331</v>
      </c>
      <c r="D171" s="15" t="s">
        <v>368</v>
      </c>
      <c r="E171" s="15">
        <v>3</v>
      </c>
      <c r="F171" s="17"/>
    </row>
    <row r="172" spans="1:6" ht="18.75">
      <c r="A172" s="15">
        <v>167</v>
      </c>
      <c r="B172" s="11" t="s">
        <v>332</v>
      </c>
      <c r="C172" s="6" t="s">
        <v>333</v>
      </c>
      <c r="D172" s="15" t="s">
        <v>368</v>
      </c>
      <c r="E172" s="15">
        <v>4</v>
      </c>
      <c r="F172" s="17"/>
    </row>
    <row r="173" spans="1:6" ht="18.75">
      <c r="A173" s="15">
        <v>168</v>
      </c>
      <c r="B173" s="11" t="s">
        <v>334</v>
      </c>
      <c r="C173" s="6" t="s">
        <v>335</v>
      </c>
      <c r="D173" s="15" t="s">
        <v>368</v>
      </c>
      <c r="E173" s="15">
        <v>5</v>
      </c>
      <c r="F173" s="17"/>
    </row>
    <row r="174" spans="1:6" ht="18.75">
      <c r="A174" s="15">
        <v>169</v>
      </c>
      <c r="B174" s="11" t="s">
        <v>336</v>
      </c>
      <c r="C174" s="6" t="s">
        <v>337</v>
      </c>
      <c r="D174" s="15" t="s">
        <v>368</v>
      </c>
      <c r="E174" s="15">
        <v>6</v>
      </c>
      <c r="F174" s="17"/>
    </row>
    <row r="175" spans="1:6" ht="18.75">
      <c r="A175" s="15">
        <v>170</v>
      </c>
      <c r="B175" s="11" t="s">
        <v>338</v>
      </c>
      <c r="C175" s="6" t="s">
        <v>339</v>
      </c>
      <c r="D175" s="15" t="s">
        <v>368</v>
      </c>
      <c r="E175" s="15">
        <v>7</v>
      </c>
      <c r="F175" s="17"/>
    </row>
    <row r="176" spans="1:6" ht="18.75">
      <c r="A176" s="15">
        <v>171</v>
      </c>
      <c r="B176" s="11" t="s">
        <v>340</v>
      </c>
      <c r="C176" s="6" t="s">
        <v>314</v>
      </c>
      <c r="D176" s="15" t="s">
        <v>368</v>
      </c>
      <c r="E176" s="15">
        <v>8</v>
      </c>
      <c r="F176" s="17"/>
    </row>
    <row r="177" spans="1:6" ht="18.75">
      <c r="A177" s="15">
        <v>172</v>
      </c>
      <c r="B177" s="11" t="s">
        <v>341</v>
      </c>
      <c r="C177" s="6" t="s">
        <v>342</v>
      </c>
      <c r="D177" s="15" t="s">
        <v>368</v>
      </c>
      <c r="E177" s="15">
        <v>1</v>
      </c>
      <c r="F177" s="17"/>
    </row>
    <row r="178" spans="1:6" ht="18.75">
      <c r="A178" s="15">
        <v>173</v>
      </c>
      <c r="B178" s="11" t="s">
        <v>343</v>
      </c>
      <c r="C178" s="6" t="s">
        <v>344</v>
      </c>
      <c r="D178" s="15" t="s">
        <v>368</v>
      </c>
      <c r="E178" s="15">
        <v>2</v>
      </c>
      <c r="F178" s="17"/>
    </row>
    <row r="179" spans="1:6" ht="18.75">
      <c r="A179" s="15">
        <v>174</v>
      </c>
      <c r="B179" s="11" t="s">
        <v>345</v>
      </c>
      <c r="C179" s="6" t="s">
        <v>346</v>
      </c>
      <c r="D179" s="15" t="s">
        <v>368</v>
      </c>
      <c r="E179" s="15">
        <v>3</v>
      </c>
      <c r="F179" s="17"/>
    </row>
    <row r="180" spans="1:6" ht="18.75">
      <c r="A180" s="15">
        <v>175</v>
      </c>
      <c r="B180" s="11" t="s">
        <v>347</v>
      </c>
      <c r="C180" s="6" t="s">
        <v>348</v>
      </c>
      <c r="D180" s="15" t="s">
        <v>368</v>
      </c>
      <c r="E180" s="15">
        <v>4</v>
      </c>
      <c r="F180" s="17"/>
    </row>
    <row r="181" spans="1:6" ht="18.75">
      <c r="A181" s="15">
        <v>176</v>
      </c>
      <c r="B181" s="11" t="s">
        <v>349</v>
      </c>
      <c r="C181" s="6" t="s">
        <v>350</v>
      </c>
      <c r="D181" s="15" t="s">
        <v>368</v>
      </c>
      <c r="E181" s="15">
        <v>5</v>
      </c>
      <c r="F181" s="17"/>
    </row>
    <row r="182" spans="1:6" ht="18.75">
      <c r="A182" s="15">
        <v>177</v>
      </c>
      <c r="B182" s="11" t="s">
        <v>351</v>
      </c>
      <c r="C182" s="6" t="s">
        <v>352</v>
      </c>
      <c r="D182" s="15" t="s">
        <v>368</v>
      </c>
      <c r="E182" s="15">
        <v>6</v>
      </c>
      <c r="F182" s="17"/>
    </row>
    <row r="183" spans="1:6" ht="18.75">
      <c r="A183" s="15">
        <v>178</v>
      </c>
      <c r="B183" s="11" t="s">
        <v>353</v>
      </c>
      <c r="C183" s="6" t="s">
        <v>297</v>
      </c>
      <c r="D183" s="15" t="s">
        <v>368</v>
      </c>
      <c r="E183" s="15">
        <v>7</v>
      </c>
      <c r="F183" s="17"/>
    </row>
    <row r="184" spans="1:6" ht="18.75">
      <c r="A184" s="15">
        <v>179</v>
      </c>
      <c r="B184" s="11" t="s">
        <v>354</v>
      </c>
      <c r="C184" s="6" t="s">
        <v>355</v>
      </c>
      <c r="D184" s="15" t="s">
        <v>368</v>
      </c>
      <c r="E184" s="15">
        <v>8</v>
      </c>
      <c r="F184" s="17"/>
    </row>
    <row r="185" spans="1:6" ht="18.75">
      <c r="A185" s="15">
        <v>180</v>
      </c>
      <c r="B185" s="11" t="s">
        <v>356</v>
      </c>
      <c r="C185" s="6" t="s">
        <v>357</v>
      </c>
      <c r="D185" s="15" t="s">
        <v>368</v>
      </c>
      <c r="E185" s="15">
        <v>1</v>
      </c>
      <c r="F185" s="17"/>
    </row>
    <row r="186" spans="1:6" ht="18.75">
      <c r="A186" s="15">
        <v>181</v>
      </c>
      <c r="B186" s="11" t="s">
        <v>358</v>
      </c>
      <c r="C186" s="6" t="s">
        <v>359</v>
      </c>
      <c r="D186" s="15" t="s">
        <v>368</v>
      </c>
      <c r="E186" s="15">
        <v>2</v>
      </c>
      <c r="F186" s="17"/>
    </row>
    <row r="187" spans="1:6" ht="18.75">
      <c r="A187" s="15">
        <v>182</v>
      </c>
      <c r="B187" s="11" t="s">
        <v>360</v>
      </c>
      <c r="C187" s="6" t="s">
        <v>361</v>
      </c>
      <c r="D187" s="15" t="s">
        <v>368</v>
      </c>
      <c r="E187" s="15">
        <v>8</v>
      </c>
      <c r="F187" s="17"/>
    </row>
    <row r="188" spans="1:6" ht="18.75">
      <c r="A188" s="15">
        <v>183</v>
      </c>
      <c r="B188" s="11" t="s">
        <v>362</v>
      </c>
      <c r="C188" s="6" t="s">
        <v>363</v>
      </c>
      <c r="D188" s="15" t="s">
        <v>368</v>
      </c>
      <c r="E188" s="15">
        <v>4</v>
      </c>
      <c r="F188" s="17"/>
    </row>
    <row r="189" spans="1:6" ht="18.75">
      <c r="A189" s="15">
        <v>184</v>
      </c>
      <c r="B189" s="11" t="s">
        <v>364</v>
      </c>
      <c r="C189" s="6" t="s">
        <v>365</v>
      </c>
      <c r="D189" s="15" t="s">
        <v>368</v>
      </c>
      <c r="E189" s="15">
        <v>5</v>
      </c>
      <c r="F189" s="17"/>
    </row>
    <row r="190" spans="1:6" ht="18.75">
      <c r="A190" s="15">
        <v>185</v>
      </c>
      <c r="B190" s="12" t="s">
        <v>366</v>
      </c>
      <c r="C190" s="13" t="s">
        <v>367</v>
      </c>
      <c r="D190" s="15" t="s">
        <v>368</v>
      </c>
      <c r="E190" s="15">
        <v>6</v>
      </c>
      <c r="F190" s="17"/>
    </row>
    <row r="191" spans="1:6" ht="18.75">
      <c r="A191" s="15">
        <v>186</v>
      </c>
      <c r="B191" s="11" t="s">
        <v>369</v>
      </c>
      <c r="C191" s="6" t="s">
        <v>370</v>
      </c>
      <c r="D191" s="15" t="s">
        <v>410</v>
      </c>
      <c r="E191" s="15">
        <v>1</v>
      </c>
      <c r="F191" s="17"/>
    </row>
    <row r="192" spans="1:6" ht="18.75">
      <c r="A192" s="15">
        <v>187</v>
      </c>
      <c r="B192" s="11" t="s">
        <v>31</v>
      </c>
      <c r="C192" s="6" t="s">
        <v>371</v>
      </c>
      <c r="D192" s="15" t="s">
        <v>410</v>
      </c>
      <c r="E192" s="15">
        <v>2</v>
      </c>
      <c r="F192" s="17"/>
    </row>
    <row r="193" spans="1:6" ht="18.75">
      <c r="A193" s="15">
        <v>188</v>
      </c>
      <c r="B193" s="11" t="s">
        <v>372</v>
      </c>
      <c r="C193" s="6" t="s">
        <v>373</v>
      </c>
      <c r="D193" s="15" t="s">
        <v>410</v>
      </c>
      <c r="E193" s="15">
        <v>3</v>
      </c>
      <c r="F193" s="17"/>
    </row>
    <row r="194" spans="1:6" ht="18.75">
      <c r="A194" s="15">
        <v>189</v>
      </c>
      <c r="B194" s="11" t="s">
        <v>374</v>
      </c>
      <c r="C194" s="6" t="s">
        <v>375</v>
      </c>
      <c r="D194" s="15" t="s">
        <v>410</v>
      </c>
      <c r="E194" s="15">
        <v>4</v>
      </c>
      <c r="F194" s="17"/>
    </row>
    <row r="195" spans="1:6" ht="18.75">
      <c r="A195" s="15">
        <v>190</v>
      </c>
      <c r="B195" s="11" t="s">
        <v>376</v>
      </c>
      <c r="C195" s="6" t="s">
        <v>375</v>
      </c>
      <c r="D195" s="15" t="s">
        <v>410</v>
      </c>
      <c r="E195" s="15">
        <v>5</v>
      </c>
      <c r="F195" s="17"/>
    </row>
    <row r="196" spans="1:6" ht="18.75">
      <c r="A196" s="15">
        <v>191</v>
      </c>
      <c r="B196" s="11" t="s">
        <v>377</v>
      </c>
      <c r="C196" s="6" t="s">
        <v>378</v>
      </c>
      <c r="D196" s="15" t="s">
        <v>410</v>
      </c>
      <c r="E196" s="15">
        <v>6</v>
      </c>
      <c r="F196" s="17"/>
    </row>
    <row r="197" spans="1:6" ht="18.75">
      <c r="A197" s="15">
        <v>192</v>
      </c>
      <c r="B197" s="11" t="s">
        <v>330</v>
      </c>
      <c r="C197" s="6" t="s">
        <v>379</v>
      </c>
      <c r="D197" s="15" t="s">
        <v>410</v>
      </c>
      <c r="E197" s="15">
        <v>7</v>
      </c>
      <c r="F197" s="17"/>
    </row>
    <row r="198" spans="1:6" ht="18.75">
      <c r="A198" s="15">
        <v>193</v>
      </c>
      <c r="B198" s="11" t="s">
        <v>380</v>
      </c>
      <c r="C198" s="6" t="s">
        <v>381</v>
      </c>
      <c r="D198" s="15" t="s">
        <v>410</v>
      </c>
      <c r="E198" s="15">
        <v>8</v>
      </c>
      <c r="F198" s="17"/>
    </row>
    <row r="199" spans="1:6" ht="18.75">
      <c r="A199" s="15">
        <v>194</v>
      </c>
      <c r="B199" s="11" t="s">
        <v>382</v>
      </c>
      <c r="C199" s="6" t="s">
        <v>379</v>
      </c>
      <c r="D199" s="15" t="s">
        <v>410</v>
      </c>
      <c r="E199" s="15">
        <v>1</v>
      </c>
      <c r="F199" s="17"/>
    </row>
    <row r="200" spans="1:6" ht="18.75">
      <c r="A200" s="15">
        <v>195</v>
      </c>
      <c r="B200" s="11" t="s">
        <v>383</v>
      </c>
      <c r="C200" s="6" t="s">
        <v>384</v>
      </c>
      <c r="D200" s="15" t="s">
        <v>410</v>
      </c>
      <c r="E200" s="15">
        <v>2</v>
      </c>
      <c r="F200" s="17"/>
    </row>
    <row r="201" spans="1:6" ht="18.75">
      <c r="A201" s="15">
        <v>196</v>
      </c>
      <c r="B201" s="11" t="s">
        <v>385</v>
      </c>
      <c r="C201" s="6" t="s">
        <v>386</v>
      </c>
      <c r="D201" s="15" t="s">
        <v>410</v>
      </c>
      <c r="E201" s="15">
        <v>3</v>
      </c>
      <c r="F201" s="17"/>
    </row>
    <row r="202" spans="1:6" ht="18.75">
      <c r="A202" s="15">
        <v>197</v>
      </c>
      <c r="B202" s="11" t="s">
        <v>387</v>
      </c>
      <c r="C202" s="6" t="s">
        <v>388</v>
      </c>
      <c r="D202" s="15" t="s">
        <v>410</v>
      </c>
      <c r="E202" s="15">
        <v>4</v>
      </c>
      <c r="F202" s="17"/>
    </row>
    <row r="203" spans="1:6" ht="18.75">
      <c r="A203" s="15">
        <v>198</v>
      </c>
      <c r="B203" s="11" t="s">
        <v>389</v>
      </c>
      <c r="C203" s="6" t="s">
        <v>390</v>
      </c>
      <c r="D203" s="15" t="s">
        <v>410</v>
      </c>
      <c r="E203" s="15">
        <v>5</v>
      </c>
      <c r="F203" s="17"/>
    </row>
    <row r="204" spans="1:6" ht="18.75">
      <c r="A204" s="15">
        <v>199</v>
      </c>
      <c r="B204" s="11" t="s">
        <v>391</v>
      </c>
      <c r="C204" s="6" t="s">
        <v>392</v>
      </c>
      <c r="D204" s="15" t="s">
        <v>410</v>
      </c>
      <c r="E204" s="15">
        <v>6</v>
      </c>
      <c r="F204" s="17"/>
    </row>
    <row r="205" spans="1:6" ht="18.75">
      <c r="A205" s="15">
        <v>200</v>
      </c>
      <c r="B205" s="11" t="s">
        <v>393</v>
      </c>
      <c r="C205" s="6" t="s">
        <v>394</v>
      </c>
      <c r="D205" s="15" t="s">
        <v>410</v>
      </c>
      <c r="E205" s="15">
        <v>7</v>
      </c>
      <c r="F205" s="17"/>
    </row>
    <row r="206" spans="1:6" ht="18.75">
      <c r="A206" s="15">
        <v>201</v>
      </c>
      <c r="B206" s="11" t="s">
        <v>395</v>
      </c>
      <c r="C206" s="6" t="s">
        <v>396</v>
      </c>
      <c r="D206" s="15" t="s">
        <v>410</v>
      </c>
      <c r="E206" s="15">
        <v>8</v>
      </c>
      <c r="F206" s="17"/>
    </row>
    <row r="207" spans="1:6" ht="18.75">
      <c r="A207" s="15">
        <v>202</v>
      </c>
      <c r="B207" s="11" t="s">
        <v>397</v>
      </c>
      <c r="C207" s="6" t="s">
        <v>398</v>
      </c>
      <c r="D207" s="15" t="s">
        <v>410</v>
      </c>
      <c r="E207" s="15">
        <v>1</v>
      </c>
      <c r="F207" s="17"/>
    </row>
    <row r="208" spans="1:6" ht="18.75">
      <c r="A208" s="15">
        <v>203</v>
      </c>
      <c r="B208" s="11" t="s">
        <v>399</v>
      </c>
      <c r="C208" s="6" t="s">
        <v>400</v>
      </c>
      <c r="D208" s="15" t="s">
        <v>410</v>
      </c>
      <c r="E208" s="15">
        <v>2</v>
      </c>
      <c r="F208" s="17"/>
    </row>
    <row r="209" spans="1:6" ht="18.75">
      <c r="A209" s="15">
        <v>204</v>
      </c>
      <c r="B209" s="11" t="s">
        <v>401</v>
      </c>
      <c r="C209" s="6" t="s">
        <v>388</v>
      </c>
      <c r="D209" s="15" t="s">
        <v>410</v>
      </c>
      <c r="E209" s="15">
        <v>3</v>
      </c>
      <c r="F209" s="17"/>
    </row>
    <row r="210" spans="1:6" ht="18.75">
      <c r="A210" s="15">
        <v>205</v>
      </c>
      <c r="B210" s="11" t="s">
        <v>402</v>
      </c>
      <c r="C210" s="6" t="s">
        <v>403</v>
      </c>
      <c r="D210" s="15" t="s">
        <v>410</v>
      </c>
      <c r="E210" s="15">
        <v>4</v>
      </c>
      <c r="F210" s="17"/>
    </row>
    <row r="211" spans="1:6" ht="18.75">
      <c r="A211" s="15">
        <v>206</v>
      </c>
      <c r="B211" s="11" t="s">
        <v>404</v>
      </c>
      <c r="C211" s="6" t="s">
        <v>405</v>
      </c>
      <c r="D211" s="15" t="s">
        <v>410</v>
      </c>
      <c r="E211" s="15">
        <v>5</v>
      </c>
      <c r="F211" s="17"/>
    </row>
    <row r="212" spans="1:6" ht="18.75">
      <c r="A212" s="15">
        <v>207</v>
      </c>
      <c r="B212" s="11" t="s">
        <v>406</v>
      </c>
      <c r="C212" s="6" t="s">
        <v>407</v>
      </c>
      <c r="D212" s="15" t="s">
        <v>410</v>
      </c>
      <c r="E212" s="15">
        <v>6</v>
      </c>
      <c r="F212" s="17"/>
    </row>
    <row r="213" spans="1:6" ht="18.75">
      <c r="A213" s="15">
        <v>208</v>
      </c>
      <c r="B213" s="11" t="s">
        <v>408</v>
      </c>
      <c r="C213" s="6" t="s">
        <v>409</v>
      </c>
      <c r="D213" s="15" t="s">
        <v>410</v>
      </c>
      <c r="E213" s="15">
        <v>7</v>
      </c>
      <c r="F213" s="17"/>
    </row>
    <row r="214" spans="1:6" ht="18.75">
      <c r="A214" s="15">
        <v>209</v>
      </c>
      <c r="B214" s="11" t="s">
        <v>411</v>
      </c>
      <c r="C214" s="6" t="s">
        <v>412</v>
      </c>
      <c r="D214" s="15" t="s">
        <v>457</v>
      </c>
      <c r="E214" s="15">
        <v>1</v>
      </c>
      <c r="F214" s="17"/>
    </row>
    <row r="215" spans="1:6" ht="18.75">
      <c r="A215" s="15">
        <v>210</v>
      </c>
      <c r="B215" s="11" t="s">
        <v>413</v>
      </c>
      <c r="C215" s="6" t="s">
        <v>414</v>
      </c>
      <c r="D215" s="15" t="s">
        <v>457</v>
      </c>
      <c r="E215" s="15">
        <v>2</v>
      </c>
      <c r="F215" s="17"/>
    </row>
    <row r="216" spans="1:6" ht="18.75">
      <c r="A216" s="15">
        <v>211</v>
      </c>
      <c r="B216" s="11" t="s">
        <v>415</v>
      </c>
      <c r="C216" s="6" t="s">
        <v>416</v>
      </c>
      <c r="D216" s="15" t="s">
        <v>457</v>
      </c>
      <c r="E216" s="15">
        <v>3</v>
      </c>
      <c r="F216" s="17"/>
    </row>
    <row r="217" spans="1:6" ht="18.75">
      <c r="A217" s="15">
        <v>212</v>
      </c>
      <c r="B217" s="11" t="s">
        <v>417</v>
      </c>
      <c r="C217" s="6" t="s">
        <v>418</v>
      </c>
      <c r="D217" s="15" t="s">
        <v>457</v>
      </c>
      <c r="E217" s="15">
        <v>4</v>
      </c>
      <c r="F217" s="17"/>
    </row>
    <row r="218" spans="1:6" ht="18.75">
      <c r="A218" s="15">
        <v>213</v>
      </c>
      <c r="B218" s="11" t="s">
        <v>419</v>
      </c>
      <c r="C218" s="6" t="s">
        <v>420</v>
      </c>
      <c r="D218" s="15" t="s">
        <v>457</v>
      </c>
      <c r="E218" s="15">
        <v>5</v>
      </c>
      <c r="F218" s="17"/>
    </row>
    <row r="219" spans="1:6" ht="18.75">
      <c r="A219" s="15">
        <v>214</v>
      </c>
      <c r="B219" s="11" t="s">
        <v>421</v>
      </c>
      <c r="C219" s="6" t="s">
        <v>422</v>
      </c>
      <c r="D219" s="15" t="s">
        <v>457</v>
      </c>
      <c r="E219" s="15">
        <v>6</v>
      </c>
      <c r="F219" s="17"/>
    </row>
    <row r="220" spans="1:6" ht="18.75">
      <c r="A220" s="15">
        <v>215</v>
      </c>
      <c r="B220" s="11" t="s">
        <v>423</v>
      </c>
      <c r="C220" s="6" t="s">
        <v>424</v>
      </c>
      <c r="D220" s="15" t="s">
        <v>457</v>
      </c>
      <c r="E220" s="15">
        <v>7</v>
      </c>
      <c r="F220" s="17"/>
    </row>
    <row r="221" spans="1:6" ht="18.75">
      <c r="A221" s="15">
        <v>216</v>
      </c>
      <c r="B221" s="11" t="s">
        <v>425</v>
      </c>
      <c r="C221" s="6" t="s">
        <v>426</v>
      </c>
      <c r="D221" s="15" t="s">
        <v>457</v>
      </c>
      <c r="E221" s="15">
        <v>8</v>
      </c>
      <c r="F221" s="17"/>
    </row>
    <row r="222" spans="1:6" ht="18.75">
      <c r="A222" s="15">
        <v>217</v>
      </c>
      <c r="B222" s="11" t="s">
        <v>427</v>
      </c>
      <c r="C222" s="6" t="s">
        <v>428</v>
      </c>
      <c r="D222" s="15" t="s">
        <v>457</v>
      </c>
      <c r="E222" s="15">
        <v>1</v>
      </c>
      <c r="F222" s="17"/>
    </row>
    <row r="223" spans="1:6" ht="18.75">
      <c r="A223" s="15">
        <v>218</v>
      </c>
      <c r="B223" s="11" t="s">
        <v>429</v>
      </c>
      <c r="C223" s="6" t="s">
        <v>430</v>
      </c>
      <c r="D223" s="15" t="s">
        <v>457</v>
      </c>
      <c r="E223" s="15">
        <v>2</v>
      </c>
      <c r="F223" s="17"/>
    </row>
    <row r="224" spans="1:6" ht="18.75">
      <c r="A224" s="15">
        <v>219</v>
      </c>
      <c r="B224" s="11" t="s">
        <v>431</v>
      </c>
      <c r="C224" s="6" t="s">
        <v>432</v>
      </c>
      <c r="D224" s="15" t="s">
        <v>457</v>
      </c>
      <c r="E224" s="15">
        <v>3</v>
      </c>
      <c r="F224" s="17"/>
    </row>
    <row r="225" spans="1:6" ht="18.75">
      <c r="A225" s="15">
        <v>220</v>
      </c>
      <c r="B225" s="11" t="s">
        <v>433</v>
      </c>
      <c r="C225" s="6" t="s">
        <v>434</v>
      </c>
      <c r="D225" s="15" t="s">
        <v>457</v>
      </c>
      <c r="E225" s="15">
        <v>4</v>
      </c>
      <c r="F225" s="17"/>
    </row>
    <row r="226" spans="1:6" ht="18.75">
      <c r="A226" s="15">
        <v>221</v>
      </c>
      <c r="B226" s="11" t="s">
        <v>435</v>
      </c>
      <c r="C226" s="6" t="s">
        <v>436</v>
      </c>
      <c r="D226" s="15" t="s">
        <v>457</v>
      </c>
      <c r="E226" s="15">
        <v>5</v>
      </c>
      <c r="F226" s="17"/>
    </row>
    <row r="227" spans="1:6" ht="18.75">
      <c r="A227" s="15">
        <v>222</v>
      </c>
      <c r="B227" s="11" t="s">
        <v>437</v>
      </c>
      <c r="C227" s="6" t="s">
        <v>438</v>
      </c>
      <c r="D227" s="15" t="s">
        <v>457</v>
      </c>
      <c r="E227" s="15">
        <v>6</v>
      </c>
      <c r="F227" s="17"/>
    </row>
    <row r="228" spans="1:6" ht="18.75">
      <c r="A228" s="15">
        <v>223</v>
      </c>
      <c r="B228" s="11" t="s">
        <v>439</v>
      </c>
      <c r="C228" s="6" t="s">
        <v>440</v>
      </c>
      <c r="D228" s="15" t="s">
        <v>457</v>
      </c>
      <c r="E228" s="15">
        <v>7</v>
      </c>
      <c r="F228" s="17"/>
    </row>
    <row r="229" spans="1:6" ht="18.75">
      <c r="A229" s="15">
        <v>224</v>
      </c>
      <c r="B229" s="11" t="s">
        <v>441</v>
      </c>
      <c r="C229" s="6" t="s">
        <v>442</v>
      </c>
      <c r="D229" s="15" t="s">
        <v>457</v>
      </c>
      <c r="E229" s="15">
        <v>8</v>
      </c>
      <c r="F229" s="17"/>
    </row>
    <row r="230" spans="1:6" ht="18.75">
      <c r="A230" s="15">
        <v>225</v>
      </c>
      <c r="B230" s="11" t="s">
        <v>443</v>
      </c>
      <c r="C230" s="6" t="s">
        <v>444</v>
      </c>
      <c r="D230" s="15" t="s">
        <v>457</v>
      </c>
      <c r="E230" s="15">
        <v>1</v>
      </c>
      <c r="F230" s="17"/>
    </row>
    <row r="231" spans="1:6" ht="18.75">
      <c r="A231" s="15">
        <v>226</v>
      </c>
      <c r="B231" s="11" t="s">
        <v>445</v>
      </c>
      <c r="C231" s="6" t="s">
        <v>446</v>
      </c>
      <c r="D231" s="15" t="s">
        <v>457</v>
      </c>
      <c r="E231" s="15">
        <v>2</v>
      </c>
      <c r="F231" s="17"/>
    </row>
    <row r="232" spans="1:6" ht="18.75">
      <c r="A232" s="15">
        <v>227</v>
      </c>
      <c r="B232" s="11" t="s">
        <v>353</v>
      </c>
      <c r="C232" s="6" t="s">
        <v>447</v>
      </c>
      <c r="D232" s="15" t="s">
        <v>457</v>
      </c>
      <c r="E232" s="15">
        <v>3</v>
      </c>
      <c r="F232" s="17"/>
    </row>
    <row r="233" spans="1:6" ht="18.75">
      <c r="A233" s="15">
        <v>228</v>
      </c>
      <c r="B233" s="11" t="s">
        <v>115</v>
      </c>
      <c r="C233" s="6" t="s">
        <v>448</v>
      </c>
      <c r="D233" s="15" t="s">
        <v>457</v>
      </c>
      <c r="E233" s="15">
        <v>4</v>
      </c>
      <c r="F233" s="17"/>
    </row>
    <row r="234" spans="1:6" ht="18.75">
      <c r="A234" s="15">
        <v>229</v>
      </c>
      <c r="B234" s="11" t="s">
        <v>449</v>
      </c>
      <c r="C234" s="6" t="s">
        <v>450</v>
      </c>
      <c r="D234" s="15" t="s">
        <v>457</v>
      </c>
      <c r="E234" s="15">
        <v>5</v>
      </c>
      <c r="F234" s="17"/>
    </row>
    <row r="235" spans="1:6" ht="18.75">
      <c r="A235" s="15">
        <v>230</v>
      </c>
      <c r="B235" s="11" t="s">
        <v>451</v>
      </c>
      <c r="C235" s="6" t="s">
        <v>452</v>
      </c>
      <c r="D235" s="15" t="s">
        <v>457</v>
      </c>
      <c r="E235" s="15">
        <v>6</v>
      </c>
      <c r="F235" s="17"/>
    </row>
    <row r="236" spans="1:6" ht="18.75">
      <c r="A236" s="15">
        <v>231</v>
      </c>
      <c r="B236" s="11" t="s">
        <v>453</v>
      </c>
      <c r="C236" s="6" t="s">
        <v>454</v>
      </c>
      <c r="D236" s="15" t="s">
        <v>457</v>
      </c>
      <c r="E236" s="15">
        <v>7</v>
      </c>
      <c r="F236" s="17"/>
    </row>
    <row r="237" spans="1:6" ht="18.75">
      <c r="A237" s="15">
        <v>232</v>
      </c>
      <c r="B237" s="11" t="s">
        <v>455</v>
      </c>
      <c r="C237" s="6" t="s">
        <v>456</v>
      </c>
      <c r="D237" s="15" t="s">
        <v>457</v>
      </c>
      <c r="E237" s="15">
        <v>8</v>
      </c>
      <c r="F237" s="17"/>
    </row>
  </sheetData>
  <sheetProtection/>
  <autoFilter ref="A5:F237"/>
  <mergeCells count="4">
    <mergeCell ref="A1:F1"/>
    <mergeCell ref="A2:F2"/>
    <mergeCell ref="A3:F3"/>
    <mergeCell ref="A4:F4"/>
  </mergeCells>
  <printOptions/>
  <pageMargins left="0.7" right="0.25" top="0.41" bottom="0.28" header="0.3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6.140625" style="22" customWidth="1"/>
    <col min="2" max="2" width="24.00390625" style="22" customWidth="1"/>
    <col min="3" max="3" width="12.8515625" style="22" customWidth="1"/>
    <col min="4" max="4" width="6.140625" style="22" customWidth="1"/>
    <col min="5" max="5" width="6.421875" style="24" customWidth="1"/>
    <col min="6" max="6" width="6.00390625" style="24" customWidth="1"/>
    <col min="7" max="7" width="5.8515625" style="24" customWidth="1"/>
    <col min="8" max="8" width="7.28125" style="24" customWidth="1"/>
    <col min="9" max="9" width="7.421875" style="24" customWidth="1"/>
    <col min="10" max="10" width="6.8515625" style="22" customWidth="1"/>
    <col min="11" max="11" width="7.7109375" style="22" customWidth="1"/>
    <col min="12" max="16384" width="9.140625" style="22" customWidth="1"/>
  </cols>
  <sheetData>
    <row r="1" spans="1:11" ht="16.5">
      <c r="A1" s="135" t="s">
        <v>478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9" ht="16.5">
      <c r="A2" s="134" t="s">
        <v>472</v>
      </c>
      <c r="B2" s="134"/>
      <c r="C2" s="134"/>
      <c r="D2" s="134"/>
      <c r="E2" s="134"/>
      <c r="F2" s="134"/>
      <c r="G2" s="134"/>
      <c r="H2" s="134"/>
      <c r="I2" s="134"/>
    </row>
    <row r="3" spans="1:11" s="23" customFormat="1" ht="18" customHeight="1">
      <c r="A3" s="42" t="s">
        <v>3</v>
      </c>
      <c r="B3" s="42" t="s">
        <v>4</v>
      </c>
      <c r="C3" s="42" t="s">
        <v>5</v>
      </c>
      <c r="D3" s="42" t="s">
        <v>6</v>
      </c>
      <c r="E3" s="42" t="s">
        <v>459</v>
      </c>
      <c r="F3" s="42" t="s">
        <v>460</v>
      </c>
      <c r="G3" s="42" t="s">
        <v>461</v>
      </c>
      <c r="H3" s="42" t="s">
        <v>462</v>
      </c>
      <c r="I3" s="42" t="s">
        <v>470</v>
      </c>
      <c r="J3" s="45" t="s">
        <v>479</v>
      </c>
      <c r="K3" s="45" t="s">
        <v>469</v>
      </c>
    </row>
    <row r="4" spans="1:11" ht="14.25" customHeight="1">
      <c r="A4" s="26">
        <v>1</v>
      </c>
      <c r="B4" s="27" t="s">
        <v>115</v>
      </c>
      <c r="C4" s="28" t="s">
        <v>116</v>
      </c>
      <c r="D4" s="29" t="s">
        <v>475</v>
      </c>
      <c r="E4" s="78"/>
      <c r="F4" s="78"/>
      <c r="G4" s="78"/>
      <c r="H4" s="94">
        <f aca="true" t="shared" si="0" ref="H4:H35">ROUND(G4*2+F4*2+E4,1)</f>
        <v>0</v>
      </c>
      <c r="I4" s="78">
        <f aca="true" t="shared" si="1" ref="I4:I35">RANK(H4,$H$4:$H$71,0)</f>
        <v>1</v>
      </c>
      <c r="J4" s="124">
        <v>1</v>
      </c>
      <c r="K4" s="124">
        <f aca="true" t="shared" si="2" ref="K4:K35">J4-I4</f>
        <v>0</v>
      </c>
    </row>
    <row r="5" spans="1:11" ht="14.25" customHeight="1">
      <c r="A5" s="37">
        <v>4</v>
      </c>
      <c r="B5" s="36" t="s">
        <v>74</v>
      </c>
      <c r="C5" s="35" t="s">
        <v>75</v>
      </c>
      <c r="D5" s="33" t="s">
        <v>475</v>
      </c>
      <c r="E5" s="37"/>
      <c r="F5" s="37"/>
      <c r="G5" s="37"/>
      <c r="H5" s="97">
        <f t="shared" si="0"/>
        <v>0</v>
      </c>
      <c r="I5" s="37">
        <f t="shared" si="1"/>
        <v>1</v>
      </c>
      <c r="J5" s="79">
        <v>2</v>
      </c>
      <c r="K5" s="124">
        <f t="shared" si="2"/>
        <v>1</v>
      </c>
    </row>
    <row r="6" spans="1:11" ht="14.25" customHeight="1">
      <c r="A6" s="37">
        <v>19</v>
      </c>
      <c r="B6" s="34" t="s">
        <v>15</v>
      </c>
      <c r="C6" s="35" t="s">
        <v>16</v>
      </c>
      <c r="D6" s="33" t="s">
        <v>475</v>
      </c>
      <c r="E6" s="33"/>
      <c r="F6" s="33"/>
      <c r="G6" s="33"/>
      <c r="H6" s="97">
        <f t="shared" si="0"/>
        <v>0</v>
      </c>
      <c r="I6" s="37">
        <f t="shared" si="1"/>
        <v>1</v>
      </c>
      <c r="J6" s="79">
        <v>2</v>
      </c>
      <c r="K6" s="128">
        <f t="shared" si="2"/>
        <v>1</v>
      </c>
    </row>
    <row r="7" spans="1:11" ht="14.25" customHeight="1">
      <c r="A7" s="37">
        <v>5</v>
      </c>
      <c r="B7" s="34" t="s">
        <v>119</v>
      </c>
      <c r="C7" s="35" t="s">
        <v>120</v>
      </c>
      <c r="D7" s="33" t="s">
        <v>475</v>
      </c>
      <c r="E7" s="37"/>
      <c r="F7" s="37"/>
      <c r="G7" s="37"/>
      <c r="H7" s="97">
        <f t="shared" si="0"/>
        <v>0</v>
      </c>
      <c r="I7" s="37">
        <f t="shared" si="1"/>
        <v>1</v>
      </c>
      <c r="J7" s="79">
        <v>4</v>
      </c>
      <c r="K7" s="124">
        <f t="shared" si="2"/>
        <v>3</v>
      </c>
    </row>
    <row r="8" spans="1:11" ht="14.25" customHeight="1">
      <c r="A8" s="37">
        <v>14</v>
      </c>
      <c r="B8" s="34" t="s">
        <v>29</v>
      </c>
      <c r="C8" s="35" t="s">
        <v>30</v>
      </c>
      <c r="D8" s="33" t="s">
        <v>475</v>
      </c>
      <c r="E8" s="37"/>
      <c r="F8" s="37"/>
      <c r="G8" s="37"/>
      <c r="H8" s="97">
        <f t="shared" si="0"/>
        <v>0</v>
      </c>
      <c r="I8" s="37">
        <f t="shared" si="1"/>
        <v>1</v>
      </c>
      <c r="J8" s="79">
        <v>4</v>
      </c>
      <c r="K8" s="124">
        <f t="shared" si="2"/>
        <v>3</v>
      </c>
    </row>
    <row r="9" spans="1:11" ht="14.25" customHeight="1">
      <c r="A9" s="37">
        <v>7</v>
      </c>
      <c r="B9" s="34" t="s">
        <v>79</v>
      </c>
      <c r="C9" s="35" t="s">
        <v>80</v>
      </c>
      <c r="D9" s="33" t="s">
        <v>475</v>
      </c>
      <c r="E9" s="37"/>
      <c r="F9" s="37"/>
      <c r="G9" s="37"/>
      <c r="H9" s="97">
        <f t="shared" si="0"/>
        <v>0</v>
      </c>
      <c r="I9" s="37">
        <f t="shared" si="1"/>
        <v>1</v>
      </c>
      <c r="J9" s="79">
        <v>6</v>
      </c>
      <c r="K9" s="124">
        <f t="shared" si="2"/>
        <v>5</v>
      </c>
    </row>
    <row r="10" spans="1:11" ht="14.25" customHeight="1">
      <c r="A10" s="37">
        <v>2</v>
      </c>
      <c r="B10" s="31" t="s">
        <v>11</v>
      </c>
      <c r="C10" s="32" t="s">
        <v>12</v>
      </c>
      <c r="D10" s="33" t="s">
        <v>475</v>
      </c>
      <c r="E10" s="33"/>
      <c r="F10" s="33"/>
      <c r="G10" s="33"/>
      <c r="H10" s="97">
        <f t="shared" si="0"/>
        <v>0</v>
      </c>
      <c r="I10" s="37">
        <f t="shared" si="1"/>
        <v>1</v>
      </c>
      <c r="J10" s="79">
        <v>7</v>
      </c>
      <c r="K10" s="124">
        <f t="shared" si="2"/>
        <v>6</v>
      </c>
    </row>
    <row r="11" spans="1:11" ht="14.25" customHeight="1">
      <c r="A11" s="38">
        <v>10</v>
      </c>
      <c r="B11" s="31" t="s">
        <v>87</v>
      </c>
      <c r="C11" s="32" t="s">
        <v>88</v>
      </c>
      <c r="D11" s="33" t="s">
        <v>475</v>
      </c>
      <c r="E11" s="37"/>
      <c r="F11" s="37"/>
      <c r="G11" s="37"/>
      <c r="H11" s="97">
        <f t="shared" si="0"/>
        <v>0</v>
      </c>
      <c r="I11" s="37">
        <f t="shared" si="1"/>
        <v>1</v>
      </c>
      <c r="J11" s="79">
        <v>8</v>
      </c>
      <c r="K11" s="124">
        <f t="shared" si="2"/>
        <v>7</v>
      </c>
    </row>
    <row r="12" spans="1:11" ht="14.25" customHeight="1">
      <c r="A12" s="37">
        <v>13</v>
      </c>
      <c r="B12" s="39" t="s">
        <v>100</v>
      </c>
      <c r="C12" s="40" t="s">
        <v>101</v>
      </c>
      <c r="D12" s="33" t="s">
        <v>475</v>
      </c>
      <c r="E12" s="37"/>
      <c r="F12" s="37"/>
      <c r="G12" s="37"/>
      <c r="H12" s="97">
        <f t="shared" si="0"/>
        <v>0</v>
      </c>
      <c r="I12" s="37">
        <f t="shared" si="1"/>
        <v>1</v>
      </c>
      <c r="J12" s="79">
        <v>9</v>
      </c>
      <c r="K12" s="124">
        <f t="shared" si="2"/>
        <v>8</v>
      </c>
    </row>
    <row r="13" spans="1:11" s="25" customFormat="1" ht="14.25" customHeight="1">
      <c r="A13" s="37">
        <v>3</v>
      </c>
      <c r="B13" s="34" t="s">
        <v>9</v>
      </c>
      <c r="C13" s="35" t="s">
        <v>10</v>
      </c>
      <c r="D13" s="33" t="s">
        <v>475</v>
      </c>
      <c r="E13" s="33"/>
      <c r="F13" s="33"/>
      <c r="G13" s="33"/>
      <c r="H13" s="97">
        <f t="shared" si="0"/>
        <v>0</v>
      </c>
      <c r="I13" s="37">
        <f t="shared" si="1"/>
        <v>1</v>
      </c>
      <c r="J13" s="79">
        <v>10</v>
      </c>
      <c r="K13" s="124">
        <f t="shared" si="2"/>
        <v>9</v>
      </c>
    </row>
    <row r="14" spans="1:11" ht="14.25" customHeight="1">
      <c r="A14" s="37">
        <v>6</v>
      </c>
      <c r="B14" s="34" t="s">
        <v>64</v>
      </c>
      <c r="C14" s="35" t="s">
        <v>65</v>
      </c>
      <c r="D14" s="33" t="s">
        <v>475</v>
      </c>
      <c r="E14" s="37"/>
      <c r="F14" s="37"/>
      <c r="G14" s="37"/>
      <c r="H14" s="97">
        <f t="shared" si="0"/>
        <v>0</v>
      </c>
      <c r="I14" s="37">
        <f t="shared" si="1"/>
        <v>1</v>
      </c>
      <c r="J14" s="79">
        <v>11</v>
      </c>
      <c r="K14" s="124">
        <f t="shared" si="2"/>
        <v>10</v>
      </c>
    </row>
    <row r="15" spans="1:11" ht="14.25" customHeight="1">
      <c r="A15" s="37">
        <v>40</v>
      </c>
      <c r="B15" s="34" t="s">
        <v>125</v>
      </c>
      <c r="C15" s="35" t="s">
        <v>114</v>
      </c>
      <c r="D15" s="33" t="s">
        <v>476</v>
      </c>
      <c r="E15" s="37"/>
      <c r="F15" s="37"/>
      <c r="G15" s="37"/>
      <c r="H15" s="97">
        <f t="shared" si="0"/>
        <v>0</v>
      </c>
      <c r="I15" s="37">
        <f t="shared" si="1"/>
        <v>1</v>
      </c>
      <c r="J15" s="79">
        <v>12</v>
      </c>
      <c r="K15" s="128">
        <f t="shared" si="2"/>
        <v>11</v>
      </c>
    </row>
    <row r="16" spans="1:11" ht="14.25" customHeight="1">
      <c r="A16" s="37">
        <v>12</v>
      </c>
      <c r="B16" s="31" t="s">
        <v>37</v>
      </c>
      <c r="C16" s="32" t="s">
        <v>38</v>
      </c>
      <c r="D16" s="33" t="s">
        <v>475</v>
      </c>
      <c r="E16" s="37"/>
      <c r="F16" s="37"/>
      <c r="G16" s="37"/>
      <c r="H16" s="97">
        <f t="shared" si="0"/>
        <v>0</v>
      </c>
      <c r="I16" s="37">
        <f t="shared" si="1"/>
        <v>1</v>
      </c>
      <c r="J16" s="79">
        <v>13</v>
      </c>
      <c r="K16" s="124">
        <f t="shared" si="2"/>
        <v>12</v>
      </c>
    </row>
    <row r="17" spans="1:11" ht="14.25" customHeight="1">
      <c r="A17" s="37">
        <v>23</v>
      </c>
      <c r="B17" s="31" t="s">
        <v>78</v>
      </c>
      <c r="C17" s="32" t="s">
        <v>40</v>
      </c>
      <c r="D17" s="33" t="s">
        <v>475</v>
      </c>
      <c r="E17" s="37"/>
      <c r="F17" s="37"/>
      <c r="G17" s="37"/>
      <c r="H17" s="97">
        <f t="shared" si="0"/>
        <v>0</v>
      </c>
      <c r="I17" s="37">
        <f t="shared" si="1"/>
        <v>1</v>
      </c>
      <c r="J17" s="79">
        <v>14</v>
      </c>
      <c r="K17" s="128">
        <f t="shared" si="2"/>
        <v>13</v>
      </c>
    </row>
    <row r="18" spans="1:11" ht="14.25" customHeight="1">
      <c r="A18" s="37">
        <v>9</v>
      </c>
      <c r="B18" s="34" t="s">
        <v>91</v>
      </c>
      <c r="C18" s="35" t="s">
        <v>92</v>
      </c>
      <c r="D18" s="33" t="s">
        <v>475</v>
      </c>
      <c r="E18" s="37"/>
      <c r="F18" s="37"/>
      <c r="G18" s="37"/>
      <c r="H18" s="97">
        <f t="shared" si="0"/>
        <v>0</v>
      </c>
      <c r="I18" s="37">
        <f t="shared" si="1"/>
        <v>1</v>
      </c>
      <c r="J18" s="79">
        <v>15</v>
      </c>
      <c r="K18" s="124">
        <f t="shared" si="2"/>
        <v>14</v>
      </c>
    </row>
    <row r="19" spans="1:11" ht="14.25" customHeight="1">
      <c r="A19" s="37">
        <v>16</v>
      </c>
      <c r="B19" s="31" t="s">
        <v>58</v>
      </c>
      <c r="C19" s="32" t="s">
        <v>59</v>
      </c>
      <c r="D19" s="33" t="s">
        <v>475</v>
      </c>
      <c r="E19" s="37"/>
      <c r="F19" s="37"/>
      <c r="G19" s="37"/>
      <c r="H19" s="97">
        <f t="shared" si="0"/>
        <v>0</v>
      </c>
      <c r="I19" s="37">
        <f t="shared" si="1"/>
        <v>1</v>
      </c>
      <c r="J19" s="79">
        <v>16</v>
      </c>
      <c r="K19" s="124">
        <f t="shared" si="2"/>
        <v>15</v>
      </c>
    </row>
    <row r="20" spans="1:11" ht="14.25" customHeight="1">
      <c r="A20" s="37">
        <v>17</v>
      </c>
      <c r="B20" s="31" t="s">
        <v>104</v>
      </c>
      <c r="C20" s="32" t="s">
        <v>105</v>
      </c>
      <c r="D20" s="33" t="s">
        <v>475</v>
      </c>
      <c r="E20" s="37"/>
      <c r="F20" s="37"/>
      <c r="G20" s="37"/>
      <c r="H20" s="97">
        <f t="shared" si="0"/>
        <v>0</v>
      </c>
      <c r="I20" s="37">
        <f t="shared" si="1"/>
        <v>1</v>
      </c>
      <c r="J20" s="79">
        <v>17</v>
      </c>
      <c r="K20" s="124">
        <f t="shared" si="2"/>
        <v>16</v>
      </c>
    </row>
    <row r="21" spans="1:11" ht="14.25" customHeight="1">
      <c r="A21" s="37">
        <v>11</v>
      </c>
      <c r="B21" s="31" t="s">
        <v>93</v>
      </c>
      <c r="C21" s="32" t="s">
        <v>10</v>
      </c>
      <c r="D21" s="33" t="s">
        <v>475</v>
      </c>
      <c r="E21" s="37"/>
      <c r="F21" s="37"/>
      <c r="G21" s="37"/>
      <c r="H21" s="97">
        <f t="shared" si="0"/>
        <v>0</v>
      </c>
      <c r="I21" s="37">
        <f t="shared" si="1"/>
        <v>1</v>
      </c>
      <c r="J21" s="79">
        <v>18</v>
      </c>
      <c r="K21" s="124">
        <f t="shared" si="2"/>
        <v>17</v>
      </c>
    </row>
    <row r="22" spans="1:11" ht="14.25" customHeight="1">
      <c r="A22" s="37">
        <v>24</v>
      </c>
      <c r="B22" s="31" t="s">
        <v>121</v>
      </c>
      <c r="C22" s="32" t="s">
        <v>122</v>
      </c>
      <c r="D22" s="33" t="s">
        <v>475</v>
      </c>
      <c r="E22" s="37"/>
      <c r="F22" s="37"/>
      <c r="G22" s="37"/>
      <c r="H22" s="97">
        <f t="shared" si="0"/>
        <v>0</v>
      </c>
      <c r="I22" s="37">
        <f t="shared" si="1"/>
        <v>1</v>
      </c>
      <c r="J22" s="79">
        <v>19</v>
      </c>
      <c r="K22" s="124">
        <f t="shared" si="2"/>
        <v>18</v>
      </c>
    </row>
    <row r="23" spans="1:11" ht="14.25" customHeight="1">
      <c r="A23" s="37">
        <v>28</v>
      </c>
      <c r="B23" s="34" t="s">
        <v>31</v>
      </c>
      <c r="C23" s="35" t="s">
        <v>32</v>
      </c>
      <c r="D23" s="33" t="s">
        <v>475</v>
      </c>
      <c r="E23" s="37"/>
      <c r="F23" s="37"/>
      <c r="G23" s="37"/>
      <c r="H23" s="97">
        <f t="shared" si="0"/>
        <v>0</v>
      </c>
      <c r="I23" s="37">
        <f t="shared" si="1"/>
        <v>1</v>
      </c>
      <c r="J23" s="79">
        <v>20</v>
      </c>
      <c r="K23" s="124">
        <f t="shared" si="2"/>
        <v>19</v>
      </c>
    </row>
    <row r="24" spans="1:11" ht="14.25" customHeight="1">
      <c r="A24" s="37">
        <v>30</v>
      </c>
      <c r="B24" s="34" t="s">
        <v>102</v>
      </c>
      <c r="C24" s="35" t="s">
        <v>103</v>
      </c>
      <c r="D24" s="33" t="s">
        <v>475</v>
      </c>
      <c r="E24" s="37"/>
      <c r="F24" s="37"/>
      <c r="G24" s="37"/>
      <c r="H24" s="97">
        <f t="shared" si="0"/>
        <v>0</v>
      </c>
      <c r="I24" s="37">
        <f t="shared" si="1"/>
        <v>1</v>
      </c>
      <c r="J24" s="79">
        <v>21</v>
      </c>
      <c r="K24" s="124">
        <f t="shared" si="2"/>
        <v>20</v>
      </c>
    </row>
    <row r="25" spans="1:11" ht="14.25" customHeight="1">
      <c r="A25" s="37">
        <v>25</v>
      </c>
      <c r="B25" s="34" t="s">
        <v>81</v>
      </c>
      <c r="C25" s="35" t="s">
        <v>82</v>
      </c>
      <c r="D25" s="33" t="s">
        <v>475</v>
      </c>
      <c r="E25" s="37"/>
      <c r="F25" s="37"/>
      <c r="G25" s="37"/>
      <c r="H25" s="97">
        <f t="shared" si="0"/>
        <v>0</v>
      </c>
      <c r="I25" s="37">
        <f t="shared" si="1"/>
        <v>1</v>
      </c>
      <c r="J25" s="79">
        <v>22</v>
      </c>
      <c r="K25" s="124">
        <f t="shared" si="2"/>
        <v>21</v>
      </c>
    </row>
    <row r="26" spans="1:11" ht="14.25" customHeight="1">
      <c r="A26" s="37">
        <v>38</v>
      </c>
      <c r="B26" s="34" t="s">
        <v>126</v>
      </c>
      <c r="C26" s="35" t="s">
        <v>127</v>
      </c>
      <c r="D26" s="33" t="s">
        <v>475</v>
      </c>
      <c r="E26" s="37"/>
      <c r="F26" s="37"/>
      <c r="G26" s="37"/>
      <c r="H26" s="97">
        <f t="shared" si="0"/>
        <v>0</v>
      </c>
      <c r="I26" s="37">
        <f t="shared" si="1"/>
        <v>1</v>
      </c>
      <c r="J26" s="79">
        <v>23</v>
      </c>
      <c r="K26" s="124">
        <f t="shared" si="2"/>
        <v>22</v>
      </c>
    </row>
    <row r="27" spans="1:11" ht="14.25" customHeight="1">
      <c r="A27" s="37">
        <v>41</v>
      </c>
      <c r="B27" s="31" t="s">
        <v>45</v>
      </c>
      <c r="C27" s="32" t="s">
        <v>46</v>
      </c>
      <c r="D27" s="33" t="s">
        <v>476</v>
      </c>
      <c r="E27" s="37"/>
      <c r="F27" s="37"/>
      <c r="G27" s="37"/>
      <c r="H27" s="97">
        <f t="shared" si="0"/>
        <v>0</v>
      </c>
      <c r="I27" s="37">
        <f t="shared" si="1"/>
        <v>1</v>
      </c>
      <c r="J27" s="79">
        <v>24</v>
      </c>
      <c r="K27" s="124">
        <f t="shared" si="2"/>
        <v>23</v>
      </c>
    </row>
    <row r="28" spans="1:11" ht="14.25" customHeight="1">
      <c r="A28" s="37">
        <v>8</v>
      </c>
      <c r="B28" s="31" t="s">
        <v>33</v>
      </c>
      <c r="C28" s="32" t="s">
        <v>34</v>
      </c>
      <c r="D28" s="33" t="s">
        <v>475</v>
      </c>
      <c r="E28" s="37"/>
      <c r="F28" s="37"/>
      <c r="G28" s="37"/>
      <c r="H28" s="97">
        <f t="shared" si="0"/>
        <v>0</v>
      </c>
      <c r="I28" s="37">
        <f t="shared" si="1"/>
        <v>1</v>
      </c>
      <c r="J28" s="79">
        <v>25</v>
      </c>
      <c r="K28" s="124">
        <f t="shared" si="2"/>
        <v>24</v>
      </c>
    </row>
    <row r="29" spans="1:11" ht="14.25" customHeight="1">
      <c r="A29" s="37">
        <v>15</v>
      </c>
      <c r="B29" s="31" t="s">
        <v>68</v>
      </c>
      <c r="C29" s="32" t="s">
        <v>69</v>
      </c>
      <c r="D29" s="33" t="s">
        <v>475</v>
      </c>
      <c r="E29" s="37"/>
      <c r="F29" s="37"/>
      <c r="G29" s="37"/>
      <c r="H29" s="97">
        <f t="shared" si="0"/>
        <v>0</v>
      </c>
      <c r="I29" s="37">
        <f t="shared" si="1"/>
        <v>1</v>
      </c>
      <c r="J29" s="79">
        <v>26</v>
      </c>
      <c r="K29" s="124">
        <f t="shared" si="2"/>
        <v>25</v>
      </c>
    </row>
    <row r="30" spans="1:11" ht="14.25" customHeight="1">
      <c r="A30" s="37">
        <v>36</v>
      </c>
      <c r="B30" s="31" t="s">
        <v>128</v>
      </c>
      <c r="C30" s="32" t="s">
        <v>129</v>
      </c>
      <c r="D30" s="33" t="s">
        <v>476</v>
      </c>
      <c r="E30" s="37"/>
      <c r="F30" s="37"/>
      <c r="G30" s="37"/>
      <c r="H30" s="97">
        <f t="shared" si="0"/>
        <v>0</v>
      </c>
      <c r="I30" s="37">
        <f t="shared" si="1"/>
        <v>1</v>
      </c>
      <c r="J30" s="79">
        <v>26</v>
      </c>
      <c r="K30" s="124">
        <f t="shared" si="2"/>
        <v>25</v>
      </c>
    </row>
    <row r="31" spans="1:11" ht="14.25" customHeight="1">
      <c r="A31" s="37">
        <v>39</v>
      </c>
      <c r="B31" s="34" t="s">
        <v>94</v>
      </c>
      <c r="C31" s="35" t="s">
        <v>95</v>
      </c>
      <c r="D31" s="33" t="s">
        <v>476</v>
      </c>
      <c r="E31" s="37"/>
      <c r="F31" s="37"/>
      <c r="G31" s="37"/>
      <c r="H31" s="97">
        <f t="shared" si="0"/>
        <v>0</v>
      </c>
      <c r="I31" s="37">
        <f t="shared" si="1"/>
        <v>1</v>
      </c>
      <c r="J31" s="79">
        <v>28</v>
      </c>
      <c r="K31" s="124">
        <f t="shared" si="2"/>
        <v>27</v>
      </c>
    </row>
    <row r="32" spans="1:11" ht="14.25" customHeight="1">
      <c r="A32" s="37">
        <v>27</v>
      </c>
      <c r="B32" s="34" t="s">
        <v>60</v>
      </c>
      <c r="C32" s="35" t="s">
        <v>61</v>
      </c>
      <c r="D32" s="33" t="s">
        <v>475</v>
      </c>
      <c r="E32" s="37"/>
      <c r="F32" s="37"/>
      <c r="G32" s="37"/>
      <c r="H32" s="97">
        <f t="shared" si="0"/>
        <v>0</v>
      </c>
      <c r="I32" s="37">
        <f t="shared" si="1"/>
        <v>1</v>
      </c>
      <c r="J32" s="79">
        <v>29</v>
      </c>
      <c r="K32" s="124">
        <f t="shared" si="2"/>
        <v>28</v>
      </c>
    </row>
    <row r="33" spans="1:11" ht="14.25" customHeight="1">
      <c r="A33" s="37">
        <v>20</v>
      </c>
      <c r="B33" s="34" t="s">
        <v>19</v>
      </c>
      <c r="C33" s="35" t="s">
        <v>20</v>
      </c>
      <c r="D33" s="33" t="s">
        <v>475</v>
      </c>
      <c r="E33" s="33"/>
      <c r="F33" s="33"/>
      <c r="G33" s="33"/>
      <c r="H33" s="97">
        <f t="shared" si="0"/>
        <v>0</v>
      </c>
      <c r="I33" s="37">
        <f t="shared" si="1"/>
        <v>1</v>
      </c>
      <c r="J33" s="79">
        <v>30</v>
      </c>
      <c r="K33" s="124">
        <f t="shared" si="2"/>
        <v>29</v>
      </c>
    </row>
    <row r="34" spans="1:11" ht="14.25" customHeight="1">
      <c r="A34" s="37">
        <v>18</v>
      </c>
      <c r="B34" s="34" t="s">
        <v>123</v>
      </c>
      <c r="C34" s="35" t="s">
        <v>124</v>
      </c>
      <c r="D34" s="33" t="s">
        <v>475</v>
      </c>
      <c r="E34" s="37"/>
      <c r="F34" s="37"/>
      <c r="G34" s="37"/>
      <c r="H34" s="97">
        <f t="shared" si="0"/>
        <v>0</v>
      </c>
      <c r="I34" s="37">
        <f t="shared" si="1"/>
        <v>1</v>
      </c>
      <c r="J34" s="79">
        <v>31</v>
      </c>
      <c r="K34" s="124">
        <f t="shared" si="2"/>
        <v>30</v>
      </c>
    </row>
    <row r="35" spans="1:11" ht="14.25" customHeight="1">
      <c r="A35" s="37">
        <v>35</v>
      </c>
      <c r="B35" s="31" t="s">
        <v>96</v>
      </c>
      <c r="C35" s="32" t="s">
        <v>97</v>
      </c>
      <c r="D35" s="33" t="s">
        <v>476</v>
      </c>
      <c r="E35" s="37"/>
      <c r="F35" s="37"/>
      <c r="G35" s="37"/>
      <c r="H35" s="97">
        <f t="shared" si="0"/>
        <v>0</v>
      </c>
      <c r="I35" s="37">
        <f t="shared" si="1"/>
        <v>1</v>
      </c>
      <c r="J35" s="79">
        <v>32</v>
      </c>
      <c r="K35" s="124">
        <f t="shared" si="2"/>
        <v>31</v>
      </c>
    </row>
    <row r="36" spans="1:11" ht="14.25" customHeight="1">
      <c r="A36" s="37">
        <v>31</v>
      </c>
      <c r="B36" s="34" t="s">
        <v>113</v>
      </c>
      <c r="C36" s="35" t="s">
        <v>114</v>
      </c>
      <c r="D36" s="33" t="s">
        <v>475</v>
      </c>
      <c r="E36" s="37"/>
      <c r="F36" s="37"/>
      <c r="G36" s="37"/>
      <c r="H36" s="97">
        <f aca="true" t="shared" si="3" ref="H36:H67">ROUND(G36*2+F36*2+E36,1)</f>
        <v>0</v>
      </c>
      <c r="I36" s="37">
        <f aca="true" t="shared" si="4" ref="I36:I67">RANK(H36,$H$4:$H$71,0)</f>
        <v>1</v>
      </c>
      <c r="J36" s="79">
        <v>33</v>
      </c>
      <c r="K36" s="124">
        <f aca="true" t="shared" si="5" ref="K36:K67">J36-I36</f>
        <v>32</v>
      </c>
    </row>
    <row r="37" spans="1:11" ht="14.25" customHeight="1">
      <c r="A37" s="37">
        <v>21</v>
      </c>
      <c r="B37" s="34" t="s">
        <v>21</v>
      </c>
      <c r="C37" s="35" t="s">
        <v>22</v>
      </c>
      <c r="D37" s="33" t="s">
        <v>475</v>
      </c>
      <c r="E37" s="33"/>
      <c r="F37" s="33"/>
      <c r="G37" s="33"/>
      <c r="H37" s="97">
        <f t="shared" si="3"/>
        <v>0</v>
      </c>
      <c r="I37" s="37">
        <f t="shared" si="4"/>
        <v>1</v>
      </c>
      <c r="J37" s="79">
        <v>34</v>
      </c>
      <c r="K37" s="124">
        <f t="shared" si="5"/>
        <v>33</v>
      </c>
    </row>
    <row r="38" spans="1:11" ht="14.25" customHeight="1">
      <c r="A38" s="37">
        <v>26</v>
      </c>
      <c r="B38" s="31" t="s">
        <v>117</v>
      </c>
      <c r="C38" s="32" t="s">
        <v>118</v>
      </c>
      <c r="D38" s="33" t="s">
        <v>475</v>
      </c>
      <c r="E38" s="37"/>
      <c r="F38" s="37"/>
      <c r="G38" s="37"/>
      <c r="H38" s="97">
        <f t="shared" si="3"/>
        <v>0</v>
      </c>
      <c r="I38" s="37">
        <f t="shared" si="4"/>
        <v>1</v>
      </c>
      <c r="J38" s="79">
        <v>35</v>
      </c>
      <c r="K38" s="124">
        <f t="shared" si="5"/>
        <v>34</v>
      </c>
    </row>
    <row r="39" spans="1:11" ht="14.25" customHeight="1">
      <c r="A39" s="37">
        <v>22</v>
      </c>
      <c r="B39" s="31" t="s">
        <v>66</v>
      </c>
      <c r="C39" s="32" t="s">
        <v>67</v>
      </c>
      <c r="D39" s="33" t="s">
        <v>475</v>
      </c>
      <c r="E39" s="37"/>
      <c r="F39" s="37"/>
      <c r="G39" s="37"/>
      <c r="H39" s="97">
        <f t="shared" si="3"/>
        <v>0</v>
      </c>
      <c r="I39" s="37">
        <f t="shared" si="4"/>
        <v>1</v>
      </c>
      <c r="J39" s="79">
        <v>36</v>
      </c>
      <c r="K39" s="124">
        <f t="shared" si="5"/>
        <v>35</v>
      </c>
    </row>
    <row r="40" spans="1:11" ht="14.25" customHeight="1">
      <c r="A40" s="37">
        <v>59</v>
      </c>
      <c r="B40" s="31" t="s">
        <v>51</v>
      </c>
      <c r="C40" s="32" t="s">
        <v>52</v>
      </c>
      <c r="D40" s="33" t="s">
        <v>476</v>
      </c>
      <c r="E40" s="37"/>
      <c r="F40" s="37"/>
      <c r="G40" s="37"/>
      <c r="H40" s="97">
        <f t="shared" si="3"/>
        <v>0</v>
      </c>
      <c r="I40" s="37">
        <f t="shared" si="4"/>
        <v>1</v>
      </c>
      <c r="J40" s="79">
        <v>36</v>
      </c>
      <c r="K40" s="128">
        <f t="shared" si="5"/>
        <v>35</v>
      </c>
    </row>
    <row r="41" spans="1:11" ht="14.25" customHeight="1">
      <c r="A41" s="37">
        <v>52</v>
      </c>
      <c r="B41" s="34" t="s">
        <v>55</v>
      </c>
      <c r="C41" s="35" t="s">
        <v>28</v>
      </c>
      <c r="D41" s="33" t="s">
        <v>476</v>
      </c>
      <c r="E41" s="37"/>
      <c r="F41" s="37"/>
      <c r="G41" s="37"/>
      <c r="H41" s="97">
        <f t="shared" si="3"/>
        <v>0</v>
      </c>
      <c r="I41" s="37">
        <f t="shared" si="4"/>
        <v>1</v>
      </c>
      <c r="J41" s="79">
        <v>38</v>
      </c>
      <c r="K41" s="124">
        <f t="shared" si="5"/>
        <v>37</v>
      </c>
    </row>
    <row r="42" spans="1:11" ht="14.25" customHeight="1">
      <c r="A42" s="37">
        <v>32</v>
      </c>
      <c r="B42" s="31" t="s">
        <v>23</v>
      </c>
      <c r="C42" s="32" t="s">
        <v>24</v>
      </c>
      <c r="D42" s="33" t="s">
        <v>475</v>
      </c>
      <c r="E42" s="33"/>
      <c r="F42" s="33"/>
      <c r="G42" s="33"/>
      <c r="H42" s="97">
        <f t="shared" si="3"/>
        <v>0</v>
      </c>
      <c r="I42" s="37">
        <f t="shared" si="4"/>
        <v>1</v>
      </c>
      <c r="J42" s="79">
        <v>39</v>
      </c>
      <c r="K42" s="124">
        <f t="shared" si="5"/>
        <v>38</v>
      </c>
    </row>
    <row r="43" spans="1:11" ht="14.25" customHeight="1">
      <c r="A43" s="37">
        <v>44</v>
      </c>
      <c r="B43" s="31" t="s">
        <v>108</v>
      </c>
      <c r="C43" s="32" t="s">
        <v>109</v>
      </c>
      <c r="D43" s="33" t="s">
        <v>475</v>
      </c>
      <c r="E43" s="37"/>
      <c r="F43" s="37"/>
      <c r="G43" s="37"/>
      <c r="H43" s="97">
        <f t="shared" si="3"/>
        <v>0</v>
      </c>
      <c r="I43" s="37">
        <f t="shared" si="4"/>
        <v>1</v>
      </c>
      <c r="J43" s="79">
        <v>40</v>
      </c>
      <c r="K43" s="124">
        <f t="shared" si="5"/>
        <v>39</v>
      </c>
    </row>
    <row r="44" spans="1:11" ht="14.25" customHeight="1">
      <c r="A44" s="37">
        <v>34</v>
      </c>
      <c r="B44" s="34" t="s">
        <v>56</v>
      </c>
      <c r="C44" s="35" t="s">
        <v>57</v>
      </c>
      <c r="D44" s="33" t="s">
        <v>476</v>
      </c>
      <c r="E44" s="37"/>
      <c r="F44" s="37"/>
      <c r="G44" s="37"/>
      <c r="H44" s="97">
        <f t="shared" si="3"/>
        <v>0</v>
      </c>
      <c r="I44" s="37">
        <f t="shared" si="4"/>
        <v>1</v>
      </c>
      <c r="J44" s="79">
        <v>41</v>
      </c>
      <c r="K44" s="124">
        <f t="shared" si="5"/>
        <v>40</v>
      </c>
    </row>
    <row r="45" spans="1:11" ht="14.25" customHeight="1">
      <c r="A45" s="37">
        <v>51</v>
      </c>
      <c r="B45" s="34" t="s">
        <v>62</v>
      </c>
      <c r="C45" s="35" t="s">
        <v>63</v>
      </c>
      <c r="D45" s="33" t="s">
        <v>476</v>
      </c>
      <c r="E45" s="37"/>
      <c r="F45" s="37"/>
      <c r="G45" s="37"/>
      <c r="H45" s="97">
        <f t="shared" si="3"/>
        <v>0</v>
      </c>
      <c r="I45" s="37">
        <f t="shared" si="4"/>
        <v>1</v>
      </c>
      <c r="J45" s="79">
        <v>42</v>
      </c>
      <c r="K45" s="124">
        <f t="shared" si="5"/>
        <v>41</v>
      </c>
    </row>
    <row r="46" spans="1:11" ht="14.25" customHeight="1">
      <c r="A46" s="37">
        <v>42</v>
      </c>
      <c r="B46" s="34" t="s">
        <v>35</v>
      </c>
      <c r="C46" s="35" t="s">
        <v>36</v>
      </c>
      <c r="D46" s="33" t="s">
        <v>476</v>
      </c>
      <c r="E46" s="37"/>
      <c r="F46" s="37"/>
      <c r="G46" s="37"/>
      <c r="H46" s="97">
        <f t="shared" si="3"/>
        <v>0</v>
      </c>
      <c r="I46" s="37">
        <f t="shared" si="4"/>
        <v>1</v>
      </c>
      <c r="J46" s="79">
        <v>43</v>
      </c>
      <c r="K46" s="124">
        <f t="shared" si="5"/>
        <v>42</v>
      </c>
    </row>
    <row r="47" spans="1:11" ht="14.25" customHeight="1">
      <c r="A47" s="37">
        <v>54</v>
      </c>
      <c r="B47" s="34" t="s">
        <v>70</v>
      </c>
      <c r="C47" s="35" t="s">
        <v>71</v>
      </c>
      <c r="D47" s="33" t="s">
        <v>476</v>
      </c>
      <c r="E47" s="37"/>
      <c r="F47" s="37"/>
      <c r="G47" s="37"/>
      <c r="H47" s="97">
        <f t="shared" si="3"/>
        <v>0</v>
      </c>
      <c r="I47" s="37">
        <f t="shared" si="4"/>
        <v>1</v>
      </c>
      <c r="J47" s="79">
        <v>44</v>
      </c>
      <c r="K47" s="124">
        <f t="shared" si="5"/>
        <v>43</v>
      </c>
    </row>
    <row r="48" spans="1:11" ht="14.25" customHeight="1">
      <c r="A48" s="37">
        <v>57</v>
      </c>
      <c r="B48" s="34" t="s">
        <v>43</v>
      </c>
      <c r="C48" s="35" t="s">
        <v>44</v>
      </c>
      <c r="D48" s="33" t="s">
        <v>476</v>
      </c>
      <c r="E48" s="37"/>
      <c r="F48" s="37"/>
      <c r="G48" s="37"/>
      <c r="H48" s="97">
        <f t="shared" si="3"/>
        <v>0</v>
      </c>
      <c r="I48" s="37">
        <f t="shared" si="4"/>
        <v>1</v>
      </c>
      <c r="J48" s="79">
        <v>45</v>
      </c>
      <c r="K48" s="124">
        <f t="shared" si="5"/>
        <v>44</v>
      </c>
    </row>
    <row r="49" spans="1:11" ht="14.25" customHeight="1">
      <c r="A49" s="37">
        <v>50</v>
      </c>
      <c r="B49" s="34" t="s">
        <v>132</v>
      </c>
      <c r="C49" s="32" t="s">
        <v>133</v>
      </c>
      <c r="D49" s="33" t="s">
        <v>476</v>
      </c>
      <c r="E49" s="37"/>
      <c r="F49" s="37"/>
      <c r="G49" s="37"/>
      <c r="H49" s="97">
        <f t="shared" si="3"/>
        <v>0</v>
      </c>
      <c r="I49" s="37">
        <f t="shared" si="4"/>
        <v>1</v>
      </c>
      <c r="J49" s="79">
        <v>46</v>
      </c>
      <c r="K49" s="124">
        <f t="shared" si="5"/>
        <v>45</v>
      </c>
    </row>
    <row r="50" spans="1:11" ht="14.25" customHeight="1">
      <c r="A50" s="37">
        <v>37</v>
      </c>
      <c r="B50" s="34" t="s">
        <v>53</v>
      </c>
      <c r="C50" s="35" t="s">
        <v>54</v>
      </c>
      <c r="D50" s="33" t="s">
        <v>476</v>
      </c>
      <c r="E50" s="37"/>
      <c r="F50" s="37"/>
      <c r="G50" s="37"/>
      <c r="H50" s="97">
        <f t="shared" si="3"/>
        <v>0</v>
      </c>
      <c r="I50" s="37">
        <f t="shared" si="4"/>
        <v>1</v>
      </c>
      <c r="J50" s="79">
        <v>47</v>
      </c>
      <c r="K50" s="124">
        <f t="shared" si="5"/>
        <v>46</v>
      </c>
    </row>
    <row r="51" spans="1:11" ht="14.25" customHeight="1">
      <c r="A51" s="37">
        <v>53</v>
      </c>
      <c r="B51" s="31" t="s">
        <v>110</v>
      </c>
      <c r="C51" s="32" t="s">
        <v>111</v>
      </c>
      <c r="D51" s="33" t="s">
        <v>476</v>
      </c>
      <c r="E51" s="37"/>
      <c r="F51" s="37"/>
      <c r="G51" s="37"/>
      <c r="H51" s="97">
        <f t="shared" si="3"/>
        <v>0</v>
      </c>
      <c r="I51" s="37">
        <f t="shared" si="4"/>
        <v>1</v>
      </c>
      <c r="J51" s="79">
        <v>48</v>
      </c>
      <c r="K51" s="124">
        <f t="shared" si="5"/>
        <v>47</v>
      </c>
    </row>
    <row r="52" spans="1:11" ht="14.25" customHeight="1">
      <c r="A52" s="37">
        <v>33</v>
      </c>
      <c r="B52" s="34" t="s">
        <v>110</v>
      </c>
      <c r="C52" s="35" t="s">
        <v>112</v>
      </c>
      <c r="D52" s="33" t="s">
        <v>475</v>
      </c>
      <c r="E52" s="37"/>
      <c r="F52" s="37"/>
      <c r="G52" s="37"/>
      <c r="H52" s="97">
        <f t="shared" si="3"/>
        <v>0</v>
      </c>
      <c r="I52" s="37">
        <f t="shared" si="4"/>
        <v>1</v>
      </c>
      <c r="J52" s="79">
        <v>49</v>
      </c>
      <c r="K52" s="124">
        <f t="shared" si="5"/>
        <v>48</v>
      </c>
    </row>
    <row r="53" spans="1:11" ht="14.25" customHeight="1">
      <c r="A53" s="37">
        <v>46</v>
      </c>
      <c r="B53" s="34" t="s">
        <v>17</v>
      </c>
      <c r="C53" s="35" t="s">
        <v>18</v>
      </c>
      <c r="D53" s="33" t="s">
        <v>476</v>
      </c>
      <c r="E53" s="33"/>
      <c r="F53" s="33"/>
      <c r="G53" s="33"/>
      <c r="H53" s="97">
        <f t="shared" si="3"/>
        <v>0</v>
      </c>
      <c r="I53" s="37">
        <f t="shared" si="4"/>
        <v>1</v>
      </c>
      <c r="J53" s="79">
        <v>50</v>
      </c>
      <c r="K53" s="124">
        <f t="shared" si="5"/>
        <v>49</v>
      </c>
    </row>
    <row r="54" spans="1:11" ht="14.25" customHeight="1">
      <c r="A54" s="37">
        <v>43</v>
      </c>
      <c r="B54" s="31" t="s">
        <v>130</v>
      </c>
      <c r="C54" s="32" t="s">
        <v>131</v>
      </c>
      <c r="D54" s="33" t="s">
        <v>476</v>
      </c>
      <c r="E54" s="37"/>
      <c r="F54" s="37"/>
      <c r="G54" s="37"/>
      <c r="H54" s="97">
        <f t="shared" si="3"/>
        <v>0</v>
      </c>
      <c r="I54" s="37">
        <f t="shared" si="4"/>
        <v>1</v>
      </c>
      <c r="J54" s="79">
        <v>51</v>
      </c>
      <c r="K54" s="124">
        <f t="shared" si="5"/>
        <v>50</v>
      </c>
    </row>
    <row r="55" spans="1:11" ht="14.25" customHeight="1">
      <c r="A55" s="37">
        <v>49</v>
      </c>
      <c r="B55" s="34" t="s">
        <v>85</v>
      </c>
      <c r="C55" s="35" t="s">
        <v>86</v>
      </c>
      <c r="D55" s="33" t="s">
        <v>476</v>
      </c>
      <c r="E55" s="37"/>
      <c r="F55" s="37"/>
      <c r="G55" s="37"/>
      <c r="H55" s="97">
        <f t="shared" si="3"/>
        <v>0</v>
      </c>
      <c r="I55" s="37">
        <f t="shared" si="4"/>
        <v>1</v>
      </c>
      <c r="J55" s="79">
        <v>52</v>
      </c>
      <c r="K55" s="124">
        <f t="shared" si="5"/>
        <v>51</v>
      </c>
    </row>
    <row r="56" spans="1:11" ht="14.25" customHeight="1">
      <c r="A56" s="37">
        <v>55</v>
      </c>
      <c r="B56" s="34" t="s">
        <v>47</v>
      </c>
      <c r="C56" s="35" t="s">
        <v>48</v>
      </c>
      <c r="D56" s="33" t="s">
        <v>476</v>
      </c>
      <c r="E56" s="37"/>
      <c r="F56" s="37"/>
      <c r="G56" s="37"/>
      <c r="H56" s="97">
        <f t="shared" si="3"/>
        <v>0</v>
      </c>
      <c r="I56" s="37">
        <f t="shared" si="4"/>
        <v>1</v>
      </c>
      <c r="J56" s="79">
        <v>53</v>
      </c>
      <c r="K56" s="124">
        <f t="shared" si="5"/>
        <v>52</v>
      </c>
    </row>
    <row r="57" spans="1:11" ht="14.25" customHeight="1">
      <c r="A57" s="37">
        <v>29</v>
      </c>
      <c r="B57" s="34" t="s">
        <v>13</v>
      </c>
      <c r="C57" s="35" t="s">
        <v>14</v>
      </c>
      <c r="D57" s="33" t="s">
        <v>476</v>
      </c>
      <c r="E57" s="33"/>
      <c r="F57" s="33"/>
      <c r="G57" s="33"/>
      <c r="H57" s="97">
        <f t="shared" si="3"/>
        <v>0</v>
      </c>
      <c r="I57" s="37">
        <f t="shared" si="4"/>
        <v>1</v>
      </c>
      <c r="J57" s="79">
        <v>54</v>
      </c>
      <c r="K57" s="128">
        <f t="shared" si="5"/>
        <v>53</v>
      </c>
    </row>
    <row r="58" spans="1:11" ht="14.25" customHeight="1">
      <c r="A58" s="37">
        <v>47</v>
      </c>
      <c r="B58" s="31" t="s">
        <v>83</v>
      </c>
      <c r="C58" s="32" t="s">
        <v>84</v>
      </c>
      <c r="D58" s="33" t="s">
        <v>476</v>
      </c>
      <c r="E58" s="37"/>
      <c r="F58" s="37"/>
      <c r="G58" s="37"/>
      <c r="H58" s="97">
        <f t="shared" si="3"/>
        <v>0</v>
      </c>
      <c r="I58" s="37">
        <f t="shared" si="4"/>
        <v>1</v>
      </c>
      <c r="J58" s="79">
        <v>55</v>
      </c>
      <c r="K58" s="124">
        <f t="shared" si="5"/>
        <v>54</v>
      </c>
    </row>
    <row r="59" spans="1:11" ht="14.25" customHeight="1">
      <c r="A59" s="37">
        <v>60</v>
      </c>
      <c r="B59" s="34" t="s">
        <v>106</v>
      </c>
      <c r="C59" s="35" t="s">
        <v>107</v>
      </c>
      <c r="D59" s="33" t="s">
        <v>476</v>
      </c>
      <c r="E59" s="37"/>
      <c r="F59" s="37"/>
      <c r="G59" s="37"/>
      <c r="H59" s="97">
        <f t="shared" si="3"/>
        <v>0</v>
      </c>
      <c r="I59" s="37">
        <f t="shared" si="4"/>
        <v>1</v>
      </c>
      <c r="J59" s="79">
        <v>56</v>
      </c>
      <c r="K59" s="124">
        <f t="shared" si="5"/>
        <v>55</v>
      </c>
    </row>
    <row r="60" spans="1:11" ht="14.25" customHeight="1">
      <c r="A60" s="37">
        <v>61</v>
      </c>
      <c r="B60" s="34" t="s">
        <v>72</v>
      </c>
      <c r="C60" s="35" t="s">
        <v>73</v>
      </c>
      <c r="D60" s="33" t="s">
        <v>476</v>
      </c>
      <c r="E60" s="37"/>
      <c r="F60" s="37"/>
      <c r="G60" s="37"/>
      <c r="H60" s="97">
        <f t="shared" si="3"/>
        <v>0</v>
      </c>
      <c r="I60" s="37">
        <f t="shared" si="4"/>
        <v>1</v>
      </c>
      <c r="J60" s="79">
        <v>57</v>
      </c>
      <c r="K60" s="124">
        <f t="shared" si="5"/>
        <v>56</v>
      </c>
    </row>
    <row r="61" spans="1:11" ht="14.25" customHeight="1">
      <c r="A61" s="37">
        <v>45</v>
      </c>
      <c r="B61" s="34" t="s">
        <v>41</v>
      </c>
      <c r="C61" s="35" t="s">
        <v>42</v>
      </c>
      <c r="D61" s="33" t="s">
        <v>476</v>
      </c>
      <c r="E61" s="37"/>
      <c r="F61" s="37"/>
      <c r="G61" s="37"/>
      <c r="H61" s="97">
        <f t="shared" si="3"/>
        <v>0</v>
      </c>
      <c r="I61" s="37">
        <f t="shared" si="4"/>
        <v>1</v>
      </c>
      <c r="J61" s="79">
        <v>58</v>
      </c>
      <c r="K61" s="124">
        <f t="shared" si="5"/>
        <v>57</v>
      </c>
    </row>
    <row r="62" spans="1:11" ht="14.25" customHeight="1">
      <c r="A62" s="103">
        <v>68</v>
      </c>
      <c r="B62" s="79" t="s">
        <v>466</v>
      </c>
      <c r="C62" s="40" t="s">
        <v>467</v>
      </c>
      <c r="D62" s="33" t="s">
        <v>476</v>
      </c>
      <c r="E62" s="103"/>
      <c r="F62" s="103"/>
      <c r="G62" s="103"/>
      <c r="H62" s="97">
        <f t="shared" si="3"/>
        <v>0</v>
      </c>
      <c r="I62" s="37">
        <f t="shared" si="4"/>
        <v>1</v>
      </c>
      <c r="J62" s="79">
        <v>59</v>
      </c>
      <c r="K62" s="124">
        <f t="shared" si="5"/>
        <v>58</v>
      </c>
    </row>
    <row r="63" spans="1:11" ht="14.25" customHeight="1">
      <c r="A63" s="37">
        <v>62</v>
      </c>
      <c r="B63" s="31" t="s">
        <v>89</v>
      </c>
      <c r="C63" s="32" t="s">
        <v>90</v>
      </c>
      <c r="D63" s="33" t="s">
        <v>476</v>
      </c>
      <c r="E63" s="37"/>
      <c r="F63" s="37"/>
      <c r="G63" s="37"/>
      <c r="H63" s="97">
        <f t="shared" si="3"/>
        <v>0</v>
      </c>
      <c r="I63" s="37">
        <f t="shared" si="4"/>
        <v>1</v>
      </c>
      <c r="J63" s="79">
        <v>60</v>
      </c>
      <c r="K63" s="124">
        <f t="shared" si="5"/>
        <v>59</v>
      </c>
    </row>
    <row r="64" spans="1:11" ht="14.25" customHeight="1">
      <c r="A64" s="37">
        <v>64</v>
      </c>
      <c r="B64" s="39" t="s">
        <v>135</v>
      </c>
      <c r="C64" s="40" t="s">
        <v>136</v>
      </c>
      <c r="D64" s="33" t="s">
        <v>476</v>
      </c>
      <c r="E64" s="37"/>
      <c r="F64" s="37"/>
      <c r="G64" s="37"/>
      <c r="H64" s="97">
        <f t="shared" si="3"/>
        <v>0</v>
      </c>
      <c r="I64" s="37">
        <f t="shared" si="4"/>
        <v>1</v>
      </c>
      <c r="J64" s="79">
        <v>61</v>
      </c>
      <c r="K64" s="124">
        <f t="shared" si="5"/>
        <v>60</v>
      </c>
    </row>
    <row r="65" spans="1:11" ht="14.25" customHeight="1">
      <c r="A65" s="37">
        <v>66</v>
      </c>
      <c r="B65" s="34" t="s">
        <v>49</v>
      </c>
      <c r="C65" s="35" t="s">
        <v>50</v>
      </c>
      <c r="D65" s="33" t="s">
        <v>476</v>
      </c>
      <c r="E65" s="37"/>
      <c r="F65" s="37"/>
      <c r="G65" s="37"/>
      <c r="H65" s="97">
        <f t="shared" si="3"/>
        <v>0</v>
      </c>
      <c r="I65" s="37">
        <f t="shared" si="4"/>
        <v>1</v>
      </c>
      <c r="J65" s="79">
        <v>61</v>
      </c>
      <c r="K65" s="124">
        <f t="shared" si="5"/>
        <v>60</v>
      </c>
    </row>
    <row r="66" spans="1:11" ht="14.25" customHeight="1">
      <c r="A66" s="37">
        <v>56</v>
      </c>
      <c r="B66" s="31" t="s">
        <v>25</v>
      </c>
      <c r="C66" s="32" t="s">
        <v>26</v>
      </c>
      <c r="D66" s="33" t="s">
        <v>476</v>
      </c>
      <c r="E66" s="37"/>
      <c r="F66" s="37"/>
      <c r="G66" s="37"/>
      <c r="H66" s="97">
        <f t="shared" si="3"/>
        <v>0</v>
      </c>
      <c r="I66" s="37">
        <f t="shared" si="4"/>
        <v>1</v>
      </c>
      <c r="J66" s="79">
        <v>63</v>
      </c>
      <c r="K66" s="124">
        <f t="shared" si="5"/>
        <v>62</v>
      </c>
    </row>
    <row r="67" spans="1:11" ht="14.25" customHeight="1">
      <c r="A67" s="37">
        <v>65</v>
      </c>
      <c r="B67" s="34" t="s">
        <v>98</v>
      </c>
      <c r="C67" s="35" t="s">
        <v>99</v>
      </c>
      <c r="D67" s="33" t="s">
        <v>476</v>
      </c>
      <c r="E67" s="37"/>
      <c r="F67" s="37"/>
      <c r="G67" s="37"/>
      <c r="H67" s="97">
        <f t="shared" si="3"/>
        <v>0</v>
      </c>
      <c r="I67" s="37">
        <f t="shared" si="4"/>
        <v>1</v>
      </c>
      <c r="J67" s="79">
        <v>64</v>
      </c>
      <c r="K67" s="124">
        <f t="shared" si="5"/>
        <v>63</v>
      </c>
    </row>
    <row r="68" spans="1:11" ht="14.25" customHeight="1">
      <c r="A68" s="37">
        <v>63</v>
      </c>
      <c r="B68" s="34" t="s">
        <v>134</v>
      </c>
      <c r="C68" s="35" t="s">
        <v>57</v>
      </c>
      <c r="D68" s="33" t="s">
        <v>476</v>
      </c>
      <c r="E68" s="37"/>
      <c r="F68" s="37"/>
      <c r="G68" s="37"/>
      <c r="H68" s="97">
        <f>ROUND(G68*2+F68*2+E68,1)</f>
        <v>0</v>
      </c>
      <c r="I68" s="37">
        <f>RANK(H68,$H$4:$H$71,0)</f>
        <v>1</v>
      </c>
      <c r="J68" s="79">
        <v>65</v>
      </c>
      <c r="K68" s="124">
        <f>J68-I68</f>
        <v>64</v>
      </c>
    </row>
    <row r="69" spans="1:11" ht="14.25" customHeight="1">
      <c r="A69" s="37">
        <v>67</v>
      </c>
      <c r="B69" s="31" t="s">
        <v>27</v>
      </c>
      <c r="C69" s="32" t="s">
        <v>28</v>
      </c>
      <c r="D69" s="33" t="s">
        <v>476</v>
      </c>
      <c r="E69" s="38"/>
      <c r="F69" s="111"/>
      <c r="G69" s="111"/>
      <c r="H69" s="97">
        <f>ROUND(G69*2+F69*2+E69,1)</f>
        <v>0</v>
      </c>
      <c r="I69" s="37">
        <f>RANK(H69,$H$4:$H$71,0)</f>
        <v>1</v>
      </c>
      <c r="J69" s="79">
        <v>66</v>
      </c>
      <c r="K69" s="124">
        <f>J69-I69</f>
        <v>65</v>
      </c>
    </row>
    <row r="70" spans="1:11" ht="14.25" customHeight="1">
      <c r="A70" s="37">
        <v>48</v>
      </c>
      <c r="B70" s="31" t="s">
        <v>76</v>
      </c>
      <c r="C70" s="32" t="s">
        <v>77</v>
      </c>
      <c r="D70" s="33" t="s">
        <v>476</v>
      </c>
      <c r="E70" s="37"/>
      <c r="F70" s="37"/>
      <c r="G70" s="37"/>
      <c r="H70" s="97">
        <f>ROUND(G70*2+F70*2+E70,1)</f>
        <v>0</v>
      </c>
      <c r="I70" s="37">
        <f>RANK(H70,$H$4:$H$71,0)</f>
        <v>1</v>
      </c>
      <c r="J70" s="79">
        <v>67</v>
      </c>
      <c r="K70" s="128">
        <f>J70-I70</f>
        <v>66</v>
      </c>
    </row>
    <row r="71" spans="1:11" ht="14.25" customHeight="1">
      <c r="A71" s="90">
        <v>58</v>
      </c>
      <c r="B71" s="125" t="s">
        <v>39</v>
      </c>
      <c r="C71" s="126" t="s">
        <v>40</v>
      </c>
      <c r="D71" s="91" t="s">
        <v>476</v>
      </c>
      <c r="E71" s="90"/>
      <c r="F71" s="90"/>
      <c r="G71" s="90"/>
      <c r="H71" s="98">
        <f>ROUND(G71*2+F71*2+E71,1)</f>
        <v>0</v>
      </c>
      <c r="I71" s="90">
        <f>RANK(H71,$H$4:$H$71,0)</f>
        <v>1</v>
      </c>
      <c r="J71" s="79">
        <v>68</v>
      </c>
      <c r="K71" s="93">
        <f>J71-I71</f>
        <v>67</v>
      </c>
    </row>
    <row r="72" spans="1:11" s="65" customFormat="1" ht="16.5">
      <c r="A72" s="25"/>
      <c r="B72" s="81" t="s">
        <v>463</v>
      </c>
      <c r="C72" s="82"/>
      <c r="D72" s="82"/>
      <c r="E72" s="83">
        <f>ROUND(SUM(E4:E71)/68,1)</f>
        <v>0</v>
      </c>
      <c r="F72" s="83">
        <f>ROUND(SUM(F4:F71)/68,1)</f>
        <v>0</v>
      </c>
      <c r="G72" s="83">
        <f>ROUND(SUM(G4:G71)/68,1)</f>
        <v>0</v>
      </c>
      <c r="H72" s="83">
        <f>ROUND(SUM(H4:H71)/68,1)</f>
        <v>0</v>
      </c>
      <c r="I72" s="84"/>
      <c r="J72" s="25"/>
      <c r="K72" s="25"/>
    </row>
    <row r="73" spans="1:11" s="65" customFormat="1" ht="16.5">
      <c r="A73" s="25"/>
      <c r="B73" s="85" t="s">
        <v>464</v>
      </c>
      <c r="C73" s="44"/>
      <c r="D73" s="44"/>
      <c r="E73" s="86">
        <f>COUNTIF(E$4:E$68,"&gt;=5")</f>
        <v>0</v>
      </c>
      <c r="F73" s="86">
        <f>COUNTIF(F$4:F$68,"&gt;=5")</f>
        <v>0</v>
      </c>
      <c r="G73" s="86">
        <f>COUNTIF(G$4:G$68,"&gt;=5")</f>
        <v>0</v>
      </c>
      <c r="H73" s="86"/>
      <c r="I73" s="84"/>
      <c r="J73" s="25"/>
      <c r="K73" s="25"/>
    </row>
    <row r="74" spans="1:11" s="65" customFormat="1" ht="16.5">
      <c r="A74" s="25"/>
      <c r="B74" s="87" t="s">
        <v>465</v>
      </c>
      <c r="C74" s="88"/>
      <c r="D74" s="88"/>
      <c r="E74" s="89">
        <f>ROUND(E73/68*100,1)</f>
        <v>0</v>
      </c>
      <c r="F74" s="89">
        <f>ROUND(F73/68*100,1)</f>
        <v>0</v>
      </c>
      <c r="G74" s="89">
        <f>ROUND(G73/68*100,1)</f>
        <v>0</v>
      </c>
      <c r="H74" s="89"/>
      <c r="I74" s="84"/>
      <c r="J74" s="25"/>
      <c r="K74" s="25"/>
    </row>
    <row r="75" spans="1:11" ht="16.5">
      <c r="A75" s="80"/>
      <c r="B75" s="80"/>
      <c r="C75" s="80"/>
      <c r="D75" s="80"/>
      <c r="E75" s="96"/>
      <c r="F75" s="96"/>
      <c r="G75" s="96"/>
      <c r="H75" s="96"/>
      <c r="I75" s="96"/>
      <c r="J75" s="80"/>
      <c r="K75" s="80"/>
    </row>
  </sheetData>
  <sheetProtection/>
  <mergeCells count="2">
    <mergeCell ref="A2:I2"/>
    <mergeCell ref="A1:K1"/>
  </mergeCells>
  <printOptions/>
  <pageMargins left="0.7" right="0.2" top="0.23" bottom="0.27" header="0.26" footer="0.2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6">
      <selection activeCell="P47" sqref="P47"/>
    </sheetView>
  </sheetViews>
  <sheetFormatPr defaultColWidth="9.140625" defaultRowHeight="15"/>
  <cols>
    <col min="1" max="1" width="6.140625" style="22" customWidth="1"/>
    <col min="2" max="2" width="24.57421875" style="22" customWidth="1"/>
    <col min="3" max="3" width="13.00390625" style="22" customWidth="1"/>
    <col min="4" max="4" width="6.7109375" style="22" customWidth="1"/>
    <col min="5" max="5" width="6.28125" style="24" customWidth="1"/>
    <col min="6" max="6" width="6.00390625" style="24" customWidth="1"/>
    <col min="7" max="7" width="5.8515625" style="24" customWidth="1"/>
    <col min="8" max="8" width="7.28125" style="24" customWidth="1"/>
    <col min="9" max="9" width="6.00390625" style="24" customWidth="1"/>
    <col min="10" max="10" width="6.7109375" style="22" customWidth="1"/>
    <col min="11" max="11" width="7.421875" style="22" customWidth="1"/>
    <col min="12" max="16384" width="9.140625" style="22" customWidth="1"/>
  </cols>
  <sheetData>
    <row r="1" spans="1:11" ht="16.5">
      <c r="A1" s="135" t="s">
        <v>478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9" ht="16.5">
      <c r="A2" s="134" t="s">
        <v>473</v>
      </c>
      <c r="B2" s="134"/>
      <c r="C2" s="134"/>
      <c r="D2" s="134"/>
      <c r="E2" s="134"/>
      <c r="F2" s="134"/>
      <c r="G2" s="134"/>
      <c r="H2" s="134"/>
      <c r="I2" s="134"/>
    </row>
    <row r="3" spans="1:11" s="23" customFormat="1" ht="18" customHeight="1">
      <c r="A3" s="42" t="s">
        <v>3</v>
      </c>
      <c r="B3" s="42" t="s">
        <v>4</v>
      </c>
      <c r="C3" s="42" t="s">
        <v>5</v>
      </c>
      <c r="D3" s="42" t="s">
        <v>6</v>
      </c>
      <c r="E3" s="42" t="s">
        <v>459</v>
      </c>
      <c r="F3" s="42" t="s">
        <v>460</v>
      </c>
      <c r="G3" s="42" t="s">
        <v>461</v>
      </c>
      <c r="H3" s="42" t="s">
        <v>462</v>
      </c>
      <c r="I3" s="42" t="s">
        <v>470</v>
      </c>
      <c r="J3" s="45" t="s">
        <v>479</v>
      </c>
      <c r="K3" s="45" t="s">
        <v>469</v>
      </c>
    </row>
    <row r="4" spans="1:11" ht="15.75" customHeight="1">
      <c r="A4" s="29">
        <v>1</v>
      </c>
      <c r="B4" s="27" t="s">
        <v>146</v>
      </c>
      <c r="C4" s="28" t="s">
        <v>147</v>
      </c>
      <c r="D4" s="29" t="s">
        <v>195</v>
      </c>
      <c r="E4" s="110"/>
      <c r="F4" s="110"/>
      <c r="G4" s="110"/>
      <c r="H4" s="99">
        <f aca="true" t="shared" si="0" ref="H4:H35">ROUND(G4*2+F4*2+E4,1)</f>
        <v>0</v>
      </c>
      <c r="I4" s="26">
        <f aca="true" t="shared" si="1" ref="I4:I35">RANK(H4,$H$4:$H$60,0)</f>
        <v>1</v>
      </c>
      <c r="J4" s="102">
        <v>1</v>
      </c>
      <c r="K4" s="128">
        <f aca="true" t="shared" si="2" ref="K4:K35">J4-I4</f>
        <v>0</v>
      </c>
    </row>
    <row r="5" spans="1:11" ht="15.75" customHeight="1">
      <c r="A5" s="37">
        <v>6</v>
      </c>
      <c r="B5" s="34" t="s">
        <v>156</v>
      </c>
      <c r="C5" s="35" t="s">
        <v>157</v>
      </c>
      <c r="D5" s="37" t="s">
        <v>195</v>
      </c>
      <c r="E5" s="37"/>
      <c r="F5" s="33"/>
      <c r="G5" s="37"/>
      <c r="H5" s="100">
        <f t="shared" si="0"/>
        <v>0</v>
      </c>
      <c r="I5" s="30">
        <f t="shared" si="1"/>
        <v>1</v>
      </c>
      <c r="J5" s="103">
        <v>2</v>
      </c>
      <c r="K5" s="79">
        <f t="shared" si="2"/>
        <v>1</v>
      </c>
    </row>
    <row r="6" spans="1:11" ht="15.75" customHeight="1">
      <c r="A6" s="37">
        <v>30</v>
      </c>
      <c r="B6" s="34" t="s">
        <v>150</v>
      </c>
      <c r="C6" s="35" t="s">
        <v>151</v>
      </c>
      <c r="D6" s="37" t="s">
        <v>195</v>
      </c>
      <c r="E6" s="33"/>
      <c r="F6" s="33"/>
      <c r="G6" s="33"/>
      <c r="H6" s="100">
        <f t="shared" si="0"/>
        <v>0</v>
      </c>
      <c r="I6" s="30">
        <f t="shared" si="1"/>
        <v>1</v>
      </c>
      <c r="J6" s="103">
        <v>3</v>
      </c>
      <c r="K6" s="129">
        <f t="shared" si="2"/>
        <v>2</v>
      </c>
    </row>
    <row r="7" spans="1:11" s="25" customFormat="1" ht="15.75" customHeight="1">
      <c r="A7" s="33">
        <v>4</v>
      </c>
      <c r="B7" s="34" t="s">
        <v>189</v>
      </c>
      <c r="C7" s="35" t="s">
        <v>190</v>
      </c>
      <c r="D7" s="33" t="s">
        <v>195</v>
      </c>
      <c r="E7" s="37"/>
      <c r="F7" s="33"/>
      <c r="G7" s="37"/>
      <c r="H7" s="100">
        <f t="shared" si="0"/>
        <v>0</v>
      </c>
      <c r="I7" s="30">
        <f t="shared" si="1"/>
        <v>1</v>
      </c>
      <c r="J7" s="103">
        <v>4</v>
      </c>
      <c r="K7" s="79">
        <f t="shared" si="2"/>
        <v>3</v>
      </c>
    </row>
    <row r="8" spans="1:11" ht="15.75" customHeight="1">
      <c r="A8" s="37">
        <v>5</v>
      </c>
      <c r="B8" s="34" t="s">
        <v>191</v>
      </c>
      <c r="C8" s="35" t="s">
        <v>192</v>
      </c>
      <c r="D8" s="37" t="s">
        <v>195</v>
      </c>
      <c r="E8" s="37"/>
      <c r="F8" s="33"/>
      <c r="G8" s="37"/>
      <c r="H8" s="100">
        <f t="shared" si="0"/>
        <v>0</v>
      </c>
      <c r="I8" s="30">
        <f t="shared" si="1"/>
        <v>1</v>
      </c>
      <c r="J8" s="103">
        <v>5</v>
      </c>
      <c r="K8" s="79">
        <f t="shared" si="2"/>
        <v>4</v>
      </c>
    </row>
    <row r="9" spans="1:11" ht="15.75" customHeight="1">
      <c r="A9" s="33">
        <v>2</v>
      </c>
      <c r="B9" s="34" t="s">
        <v>167</v>
      </c>
      <c r="C9" s="35" t="s">
        <v>168</v>
      </c>
      <c r="D9" s="33" t="s">
        <v>195</v>
      </c>
      <c r="E9" s="37"/>
      <c r="F9" s="33"/>
      <c r="G9" s="37"/>
      <c r="H9" s="100">
        <f t="shared" si="0"/>
        <v>0</v>
      </c>
      <c r="I9" s="30">
        <f t="shared" si="1"/>
        <v>1</v>
      </c>
      <c r="J9" s="103">
        <v>6</v>
      </c>
      <c r="K9" s="79">
        <f t="shared" si="2"/>
        <v>5</v>
      </c>
    </row>
    <row r="10" spans="1:11" ht="15.75" customHeight="1">
      <c r="A10" s="37">
        <v>9</v>
      </c>
      <c r="B10" s="34" t="s">
        <v>142</v>
      </c>
      <c r="C10" s="35" t="s">
        <v>143</v>
      </c>
      <c r="D10" s="37" t="s">
        <v>195</v>
      </c>
      <c r="E10" s="33"/>
      <c r="F10" s="33"/>
      <c r="G10" s="33"/>
      <c r="H10" s="100">
        <f t="shared" si="0"/>
        <v>0</v>
      </c>
      <c r="I10" s="30">
        <f t="shared" si="1"/>
        <v>1</v>
      </c>
      <c r="J10" s="103">
        <v>7</v>
      </c>
      <c r="K10" s="79">
        <f t="shared" si="2"/>
        <v>6</v>
      </c>
    </row>
    <row r="11" spans="1:11" ht="15.75" customHeight="1">
      <c r="A11" s="37">
        <v>17</v>
      </c>
      <c r="B11" s="34" t="s">
        <v>169</v>
      </c>
      <c r="C11" s="35" t="s">
        <v>170</v>
      </c>
      <c r="D11" s="37" t="s">
        <v>195</v>
      </c>
      <c r="E11" s="37"/>
      <c r="F11" s="33"/>
      <c r="G11" s="37"/>
      <c r="H11" s="100">
        <f t="shared" si="0"/>
        <v>0</v>
      </c>
      <c r="I11" s="30">
        <f t="shared" si="1"/>
        <v>1</v>
      </c>
      <c r="J11" s="103">
        <v>8</v>
      </c>
      <c r="K11" s="79">
        <f t="shared" si="2"/>
        <v>7</v>
      </c>
    </row>
    <row r="12" spans="1:11" ht="15.75" customHeight="1">
      <c r="A12" s="37">
        <v>11</v>
      </c>
      <c r="B12" s="34" t="s">
        <v>144</v>
      </c>
      <c r="C12" s="35" t="s">
        <v>145</v>
      </c>
      <c r="D12" s="37" t="s">
        <v>195</v>
      </c>
      <c r="E12" s="33"/>
      <c r="F12" s="33"/>
      <c r="G12" s="33"/>
      <c r="H12" s="100">
        <f t="shared" si="0"/>
        <v>0</v>
      </c>
      <c r="I12" s="30">
        <f t="shared" si="1"/>
        <v>1</v>
      </c>
      <c r="J12" s="103">
        <v>9</v>
      </c>
      <c r="K12" s="79">
        <f t="shared" si="2"/>
        <v>8</v>
      </c>
    </row>
    <row r="13" spans="1:11" ht="15.75" customHeight="1">
      <c r="A13" s="37">
        <v>10</v>
      </c>
      <c r="B13" s="34" t="s">
        <v>140</v>
      </c>
      <c r="C13" s="35" t="s">
        <v>141</v>
      </c>
      <c r="D13" s="37" t="s">
        <v>195</v>
      </c>
      <c r="E13" s="33"/>
      <c r="F13" s="33"/>
      <c r="G13" s="33"/>
      <c r="H13" s="100">
        <f t="shared" si="0"/>
        <v>0</v>
      </c>
      <c r="I13" s="30">
        <f t="shared" si="1"/>
        <v>1</v>
      </c>
      <c r="J13" s="103">
        <v>10</v>
      </c>
      <c r="K13" s="79">
        <f t="shared" si="2"/>
        <v>9</v>
      </c>
    </row>
    <row r="14" spans="1:11" ht="15.75" customHeight="1">
      <c r="A14" s="37">
        <v>15</v>
      </c>
      <c r="B14" s="34" t="s">
        <v>163</v>
      </c>
      <c r="C14" s="35" t="s">
        <v>164</v>
      </c>
      <c r="D14" s="37" t="s">
        <v>195</v>
      </c>
      <c r="E14" s="37"/>
      <c r="F14" s="33"/>
      <c r="G14" s="37"/>
      <c r="H14" s="100">
        <f t="shared" si="0"/>
        <v>0</v>
      </c>
      <c r="I14" s="30">
        <f t="shared" si="1"/>
        <v>1</v>
      </c>
      <c r="J14" s="103">
        <v>11</v>
      </c>
      <c r="K14" s="79">
        <f t="shared" si="2"/>
        <v>10</v>
      </c>
    </row>
    <row r="15" spans="1:11" ht="15.75" customHeight="1">
      <c r="A15" s="37">
        <v>3</v>
      </c>
      <c r="B15" s="39" t="s">
        <v>144</v>
      </c>
      <c r="C15" s="40" t="s">
        <v>158</v>
      </c>
      <c r="D15" s="37" t="s">
        <v>195</v>
      </c>
      <c r="E15" s="37"/>
      <c r="F15" s="33"/>
      <c r="G15" s="37"/>
      <c r="H15" s="100">
        <f t="shared" si="0"/>
        <v>0</v>
      </c>
      <c r="I15" s="30">
        <f t="shared" si="1"/>
        <v>1</v>
      </c>
      <c r="J15" s="103">
        <v>12</v>
      </c>
      <c r="K15" s="79">
        <f t="shared" si="2"/>
        <v>11</v>
      </c>
    </row>
    <row r="16" spans="1:11" ht="15.75" customHeight="1">
      <c r="A16" s="37">
        <v>13</v>
      </c>
      <c r="B16" s="34" t="s">
        <v>193</v>
      </c>
      <c r="C16" s="35" t="s">
        <v>194</v>
      </c>
      <c r="D16" s="37" t="s">
        <v>195</v>
      </c>
      <c r="E16" s="37"/>
      <c r="F16" s="33"/>
      <c r="G16" s="37"/>
      <c r="H16" s="100">
        <f t="shared" si="0"/>
        <v>0</v>
      </c>
      <c r="I16" s="30">
        <f t="shared" si="1"/>
        <v>1</v>
      </c>
      <c r="J16" s="103">
        <v>13</v>
      </c>
      <c r="K16" s="79">
        <f t="shared" si="2"/>
        <v>12</v>
      </c>
    </row>
    <row r="17" spans="1:11" ht="15.75" customHeight="1">
      <c r="A17" s="37">
        <v>7</v>
      </c>
      <c r="B17" s="34" t="s">
        <v>173</v>
      </c>
      <c r="C17" s="35" t="s">
        <v>174</v>
      </c>
      <c r="D17" s="37" t="s">
        <v>195</v>
      </c>
      <c r="E17" s="37"/>
      <c r="F17" s="33"/>
      <c r="G17" s="37"/>
      <c r="H17" s="100">
        <f t="shared" si="0"/>
        <v>0</v>
      </c>
      <c r="I17" s="30">
        <f t="shared" si="1"/>
        <v>1</v>
      </c>
      <c r="J17" s="103">
        <v>14</v>
      </c>
      <c r="K17" s="79">
        <f t="shared" si="2"/>
        <v>13</v>
      </c>
    </row>
    <row r="18" spans="1:11" ht="15.75" customHeight="1">
      <c r="A18" s="37">
        <v>24</v>
      </c>
      <c r="B18" s="34" t="s">
        <v>181</v>
      </c>
      <c r="C18" s="35" t="s">
        <v>182</v>
      </c>
      <c r="D18" s="37" t="s">
        <v>195</v>
      </c>
      <c r="E18" s="37"/>
      <c r="F18" s="33"/>
      <c r="G18" s="37"/>
      <c r="H18" s="100">
        <f t="shared" si="0"/>
        <v>0</v>
      </c>
      <c r="I18" s="30">
        <f t="shared" si="1"/>
        <v>1</v>
      </c>
      <c r="J18" s="103">
        <v>15</v>
      </c>
      <c r="K18" s="79">
        <f t="shared" si="2"/>
        <v>14</v>
      </c>
    </row>
    <row r="19" spans="1:11" ht="15.75" customHeight="1">
      <c r="A19" s="37">
        <v>14</v>
      </c>
      <c r="B19" s="34" t="s">
        <v>152</v>
      </c>
      <c r="C19" s="35" t="s">
        <v>153</v>
      </c>
      <c r="D19" s="37" t="s">
        <v>195</v>
      </c>
      <c r="E19" s="33"/>
      <c r="F19" s="33"/>
      <c r="G19" s="33"/>
      <c r="H19" s="100">
        <f t="shared" si="0"/>
        <v>0</v>
      </c>
      <c r="I19" s="30">
        <f t="shared" si="1"/>
        <v>1</v>
      </c>
      <c r="J19" s="103">
        <v>16</v>
      </c>
      <c r="K19" s="79">
        <f t="shared" si="2"/>
        <v>15</v>
      </c>
    </row>
    <row r="20" spans="1:11" ht="15.75" customHeight="1">
      <c r="A20" s="37">
        <v>19</v>
      </c>
      <c r="B20" s="31" t="s">
        <v>214</v>
      </c>
      <c r="C20" s="32" t="s">
        <v>215</v>
      </c>
      <c r="D20" s="37" t="s">
        <v>195</v>
      </c>
      <c r="E20" s="37"/>
      <c r="F20" s="33"/>
      <c r="G20" s="37"/>
      <c r="H20" s="100">
        <f t="shared" si="0"/>
        <v>0</v>
      </c>
      <c r="I20" s="30">
        <f t="shared" si="1"/>
        <v>1</v>
      </c>
      <c r="J20" s="103">
        <v>17</v>
      </c>
      <c r="K20" s="79">
        <f t="shared" si="2"/>
        <v>16</v>
      </c>
    </row>
    <row r="21" spans="1:11" ht="15.75" customHeight="1">
      <c r="A21" s="37">
        <v>8</v>
      </c>
      <c r="B21" s="34" t="s">
        <v>161</v>
      </c>
      <c r="C21" s="35" t="s">
        <v>162</v>
      </c>
      <c r="D21" s="37" t="s">
        <v>195</v>
      </c>
      <c r="E21" s="37"/>
      <c r="F21" s="33"/>
      <c r="G21" s="37"/>
      <c r="H21" s="100">
        <f t="shared" si="0"/>
        <v>0</v>
      </c>
      <c r="I21" s="30">
        <f t="shared" si="1"/>
        <v>1</v>
      </c>
      <c r="J21" s="103">
        <v>18</v>
      </c>
      <c r="K21" s="79">
        <f t="shared" si="2"/>
        <v>17</v>
      </c>
    </row>
    <row r="22" spans="1:11" ht="15.75" customHeight="1">
      <c r="A22" s="37">
        <v>16</v>
      </c>
      <c r="B22" s="34" t="s">
        <v>183</v>
      </c>
      <c r="C22" s="35" t="s">
        <v>184</v>
      </c>
      <c r="D22" s="37" t="s">
        <v>195</v>
      </c>
      <c r="E22" s="37"/>
      <c r="F22" s="33"/>
      <c r="G22" s="37"/>
      <c r="H22" s="100">
        <f t="shared" si="0"/>
        <v>0</v>
      </c>
      <c r="I22" s="30">
        <f t="shared" si="1"/>
        <v>1</v>
      </c>
      <c r="J22" s="103">
        <v>19</v>
      </c>
      <c r="K22" s="79">
        <f t="shared" si="2"/>
        <v>18</v>
      </c>
    </row>
    <row r="23" spans="1:11" ht="15.75" customHeight="1">
      <c r="A23" s="37">
        <v>20</v>
      </c>
      <c r="B23" s="31" t="s">
        <v>185</v>
      </c>
      <c r="C23" s="32" t="s">
        <v>186</v>
      </c>
      <c r="D23" s="37" t="s">
        <v>195</v>
      </c>
      <c r="E23" s="37"/>
      <c r="F23" s="33"/>
      <c r="G23" s="37"/>
      <c r="H23" s="100">
        <f t="shared" si="0"/>
        <v>0</v>
      </c>
      <c r="I23" s="30">
        <f t="shared" si="1"/>
        <v>1</v>
      </c>
      <c r="J23" s="103">
        <v>20</v>
      </c>
      <c r="K23" s="79">
        <f t="shared" si="2"/>
        <v>19</v>
      </c>
    </row>
    <row r="24" spans="1:11" ht="15.75" customHeight="1">
      <c r="A24" s="37">
        <v>12</v>
      </c>
      <c r="B24" s="34" t="s">
        <v>154</v>
      </c>
      <c r="C24" s="35" t="s">
        <v>155</v>
      </c>
      <c r="D24" s="37" t="s">
        <v>195</v>
      </c>
      <c r="E24" s="33"/>
      <c r="F24" s="33"/>
      <c r="G24" s="33"/>
      <c r="H24" s="100">
        <f t="shared" si="0"/>
        <v>0</v>
      </c>
      <c r="I24" s="30">
        <f t="shared" si="1"/>
        <v>1</v>
      </c>
      <c r="J24" s="103">
        <v>21</v>
      </c>
      <c r="K24" s="79">
        <f t="shared" si="2"/>
        <v>20</v>
      </c>
    </row>
    <row r="25" spans="1:11" ht="15.75" customHeight="1">
      <c r="A25" s="37">
        <v>22</v>
      </c>
      <c r="B25" s="31" t="s">
        <v>196</v>
      </c>
      <c r="C25" s="32" t="s">
        <v>197</v>
      </c>
      <c r="D25" s="37" t="s">
        <v>195</v>
      </c>
      <c r="E25" s="37"/>
      <c r="F25" s="33"/>
      <c r="G25" s="37"/>
      <c r="H25" s="100">
        <f t="shared" si="0"/>
        <v>0</v>
      </c>
      <c r="I25" s="30">
        <f t="shared" si="1"/>
        <v>1</v>
      </c>
      <c r="J25" s="103">
        <v>22</v>
      </c>
      <c r="K25" s="79">
        <f t="shared" si="2"/>
        <v>21</v>
      </c>
    </row>
    <row r="26" spans="1:11" ht="15.75" customHeight="1">
      <c r="A26" s="37">
        <v>28</v>
      </c>
      <c r="B26" s="34" t="s">
        <v>171</v>
      </c>
      <c r="C26" s="35" t="s">
        <v>172</v>
      </c>
      <c r="D26" s="37" t="s">
        <v>195</v>
      </c>
      <c r="E26" s="37"/>
      <c r="F26" s="33"/>
      <c r="G26" s="37"/>
      <c r="H26" s="100">
        <f t="shared" si="0"/>
        <v>0</v>
      </c>
      <c r="I26" s="30">
        <f t="shared" si="1"/>
        <v>1</v>
      </c>
      <c r="J26" s="103">
        <v>23</v>
      </c>
      <c r="K26" s="79">
        <f t="shared" si="2"/>
        <v>22</v>
      </c>
    </row>
    <row r="27" spans="1:11" ht="15.75" customHeight="1">
      <c r="A27" s="37">
        <v>21</v>
      </c>
      <c r="B27" s="34" t="s">
        <v>165</v>
      </c>
      <c r="C27" s="35" t="s">
        <v>166</v>
      </c>
      <c r="D27" s="37" t="s">
        <v>195</v>
      </c>
      <c r="E27" s="37"/>
      <c r="F27" s="33"/>
      <c r="G27" s="37"/>
      <c r="H27" s="100">
        <f t="shared" si="0"/>
        <v>0</v>
      </c>
      <c r="I27" s="30">
        <f t="shared" si="1"/>
        <v>1</v>
      </c>
      <c r="J27" s="103">
        <v>24</v>
      </c>
      <c r="K27" s="79">
        <f t="shared" si="2"/>
        <v>23</v>
      </c>
    </row>
    <row r="28" spans="1:11" ht="15.75" customHeight="1">
      <c r="A28" s="37">
        <v>35</v>
      </c>
      <c r="B28" s="31" t="s">
        <v>240</v>
      </c>
      <c r="C28" s="32" t="s">
        <v>241</v>
      </c>
      <c r="D28" s="37" t="s">
        <v>250</v>
      </c>
      <c r="E28" s="37"/>
      <c r="F28" s="33"/>
      <c r="G28" s="37"/>
      <c r="H28" s="100">
        <f t="shared" si="0"/>
        <v>0</v>
      </c>
      <c r="I28" s="30">
        <f t="shared" si="1"/>
        <v>1</v>
      </c>
      <c r="J28" s="103">
        <v>25</v>
      </c>
      <c r="K28" s="79">
        <f t="shared" si="2"/>
        <v>24</v>
      </c>
    </row>
    <row r="29" spans="1:11" ht="15.75" customHeight="1">
      <c r="A29" s="37">
        <v>31</v>
      </c>
      <c r="B29" s="34" t="s">
        <v>225</v>
      </c>
      <c r="C29" s="35" t="s">
        <v>226</v>
      </c>
      <c r="D29" s="37" t="s">
        <v>250</v>
      </c>
      <c r="E29" s="37"/>
      <c r="F29" s="33"/>
      <c r="G29" s="37"/>
      <c r="H29" s="100">
        <f t="shared" si="0"/>
        <v>0</v>
      </c>
      <c r="I29" s="30">
        <f t="shared" si="1"/>
        <v>1</v>
      </c>
      <c r="J29" s="103">
        <v>26</v>
      </c>
      <c r="K29" s="79">
        <f t="shared" si="2"/>
        <v>25</v>
      </c>
    </row>
    <row r="30" spans="1:11" ht="15.75" customHeight="1">
      <c r="A30" s="37">
        <v>33</v>
      </c>
      <c r="B30" s="34" t="s">
        <v>179</v>
      </c>
      <c r="C30" s="35" t="s">
        <v>180</v>
      </c>
      <c r="D30" s="37" t="s">
        <v>250</v>
      </c>
      <c r="E30" s="37"/>
      <c r="F30" s="33"/>
      <c r="G30" s="37"/>
      <c r="H30" s="100">
        <f t="shared" si="0"/>
        <v>0</v>
      </c>
      <c r="I30" s="30">
        <f t="shared" si="1"/>
        <v>1</v>
      </c>
      <c r="J30" s="103">
        <v>27</v>
      </c>
      <c r="K30" s="79">
        <f t="shared" si="2"/>
        <v>26</v>
      </c>
    </row>
    <row r="31" spans="1:11" ht="15.75" customHeight="1">
      <c r="A31" s="37">
        <v>26</v>
      </c>
      <c r="B31" s="34" t="s">
        <v>175</v>
      </c>
      <c r="C31" s="35" t="s">
        <v>176</v>
      </c>
      <c r="D31" s="37" t="s">
        <v>195</v>
      </c>
      <c r="E31" s="37"/>
      <c r="F31" s="33"/>
      <c r="G31" s="37"/>
      <c r="H31" s="100">
        <f t="shared" si="0"/>
        <v>0</v>
      </c>
      <c r="I31" s="30">
        <f t="shared" si="1"/>
        <v>1</v>
      </c>
      <c r="J31" s="103">
        <v>28</v>
      </c>
      <c r="K31" s="79">
        <f t="shared" si="2"/>
        <v>27</v>
      </c>
    </row>
    <row r="32" spans="1:11" ht="15.75" customHeight="1">
      <c r="A32" s="37">
        <v>46</v>
      </c>
      <c r="B32" s="31" t="s">
        <v>210</v>
      </c>
      <c r="C32" s="32" t="s">
        <v>211</v>
      </c>
      <c r="D32" s="37" t="s">
        <v>250</v>
      </c>
      <c r="E32" s="37"/>
      <c r="F32" s="33"/>
      <c r="G32" s="37"/>
      <c r="H32" s="100">
        <f t="shared" si="0"/>
        <v>0</v>
      </c>
      <c r="I32" s="30">
        <f t="shared" si="1"/>
        <v>1</v>
      </c>
      <c r="J32" s="103">
        <v>29</v>
      </c>
      <c r="K32" s="129">
        <f t="shared" si="2"/>
        <v>28</v>
      </c>
    </row>
    <row r="33" spans="1:11" ht="15.75" customHeight="1">
      <c r="A33" s="37">
        <v>23</v>
      </c>
      <c r="B33" s="34" t="s">
        <v>159</v>
      </c>
      <c r="C33" s="35" t="s">
        <v>160</v>
      </c>
      <c r="D33" s="37" t="s">
        <v>195</v>
      </c>
      <c r="E33" s="37"/>
      <c r="F33" s="33"/>
      <c r="G33" s="37"/>
      <c r="H33" s="100">
        <f t="shared" si="0"/>
        <v>0</v>
      </c>
      <c r="I33" s="30">
        <f t="shared" si="1"/>
        <v>1</v>
      </c>
      <c r="J33" s="103">
        <v>30</v>
      </c>
      <c r="K33" s="79">
        <f t="shared" si="2"/>
        <v>29</v>
      </c>
    </row>
    <row r="34" spans="1:11" ht="15.75" customHeight="1">
      <c r="A34" s="37">
        <v>44</v>
      </c>
      <c r="B34" s="31" t="s">
        <v>222</v>
      </c>
      <c r="C34" s="32" t="s">
        <v>194</v>
      </c>
      <c r="D34" s="37" t="s">
        <v>250</v>
      </c>
      <c r="E34" s="37"/>
      <c r="F34" s="33"/>
      <c r="G34" s="37"/>
      <c r="H34" s="100">
        <f t="shared" si="0"/>
        <v>0</v>
      </c>
      <c r="I34" s="30">
        <f t="shared" si="1"/>
        <v>1</v>
      </c>
      <c r="J34" s="103">
        <v>31</v>
      </c>
      <c r="K34" s="129">
        <f t="shared" si="2"/>
        <v>30</v>
      </c>
    </row>
    <row r="35" spans="1:11" ht="15.75" customHeight="1">
      <c r="A35" s="37">
        <v>51</v>
      </c>
      <c r="B35" s="31" t="s">
        <v>177</v>
      </c>
      <c r="C35" s="32" t="s">
        <v>178</v>
      </c>
      <c r="D35" s="37" t="s">
        <v>250</v>
      </c>
      <c r="E35" s="37"/>
      <c r="F35" s="33"/>
      <c r="G35" s="37"/>
      <c r="H35" s="100">
        <f t="shared" si="0"/>
        <v>0</v>
      </c>
      <c r="I35" s="30">
        <f t="shared" si="1"/>
        <v>1</v>
      </c>
      <c r="J35" s="103">
        <v>32</v>
      </c>
      <c r="K35" s="129">
        <f t="shared" si="2"/>
        <v>31</v>
      </c>
    </row>
    <row r="36" spans="1:11" ht="15.75" customHeight="1">
      <c r="A36" s="37">
        <v>47</v>
      </c>
      <c r="B36" s="31" t="s">
        <v>212</v>
      </c>
      <c r="C36" s="32" t="s">
        <v>213</v>
      </c>
      <c r="D36" s="37" t="s">
        <v>250</v>
      </c>
      <c r="E36" s="37"/>
      <c r="F36" s="33"/>
      <c r="G36" s="37"/>
      <c r="H36" s="100">
        <f aca="true" t="shared" si="3" ref="H36:H60">ROUND(G36*2+F36*2+E36,1)</f>
        <v>0</v>
      </c>
      <c r="I36" s="30">
        <f aca="true" t="shared" si="4" ref="I36:I60">RANK(H36,$H$4:$H$60,0)</f>
        <v>1</v>
      </c>
      <c r="J36" s="103">
        <v>33</v>
      </c>
      <c r="K36" s="79">
        <f aca="true" t="shared" si="5" ref="K36:K60">J36-I36</f>
        <v>32</v>
      </c>
    </row>
    <row r="37" spans="1:11" ht="15.75" customHeight="1">
      <c r="A37" s="37">
        <v>27</v>
      </c>
      <c r="B37" s="34" t="s">
        <v>231</v>
      </c>
      <c r="C37" s="35" t="s">
        <v>232</v>
      </c>
      <c r="D37" s="37" t="s">
        <v>195</v>
      </c>
      <c r="E37" s="37"/>
      <c r="F37" s="33"/>
      <c r="G37" s="37"/>
      <c r="H37" s="100">
        <f t="shared" si="3"/>
        <v>0</v>
      </c>
      <c r="I37" s="30">
        <f t="shared" si="4"/>
        <v>1</v>
      </c>
      <c r="J37" s="103">
        <v>34</v>
      </c>
      <c r="K37" s="79">
        <f t="shared" si="5"/>
        <v>33</v>
      </c>
    </row>
    <row r="38" spans="1:11" ht="15.75" customHeight="1">
      <c r="A38" s="37">
        <v>18</v>
      </c>
      <c r="B38" s="34" t="s">
        <v>148</v>
      </c>
      <c r="C38" s="35" t="s">
        <v>149</v>
      </c>
      <c r="D38" s="37" t="s">
        <v>195</v>
      </c>
      <c r="E38" s="33"/>
      <c r="F38" s="33"/>
      <c r="G38" s="33"/>
      <c r="H38" s="100">
        <f t="shared" si="3"/>
        <v>0</v>
      </c>
      <c r="I38" s="30">
        <f t="shared" si="4"/>
        <v>1</v>
      </c>
      <c r="J38" s="103">
        <v>35</v>
      </c>
      <c r="K38" s="129">
        <f t="shared" si="5"/>
        <v>34</v>
      </c>
    </row>
    <row r="39" spans="1:11" ht="15.75" customHeight="1">
      <c r="A39" s="37">
        <v>36</v>
      </c>
      <c r="B39" s="31" t="s">
        <v>223</v>
      </c>
      <c r="C39" s="32" t="s">
        <v>224</v>
      </c>
      <c r="D39" s="37" t="s">
        <v>250</v>
      </c>
      <c r="E39" s="37"/>
      <c r="F39" s="33"/>
      <c r="G39" s="37"/>
      <c r="H39" s="100">
        <f t="shared" si="3"/>
        <v>0</v>
      </c>
      <c r="I39" s="30">
        <f t="shared" si="4"/>
        <v>1</v>
      </c>
      <c r="J39" s="103">
        <v>36</v>
      </c>
      <c r="K39" s="79">
        <f t="shared" si="5"/>
        <v>35</v>
      </c>
    </row>
    <row r="40" spans="1:11" ht="15.75" customHeight="1">
      <c r="A40" s="37">
        <v>39</v>
      </c>
      <c r="B40" s="34" t="s">
        <v>246</v>
      </c>
      <c r="C40" s="35" t="s">
        <v>247</v>
      </c>
      <c r="D40" s="37" t="s">
        <v>250</v>
      </c>
      <c r="E40" s="37"/>
      <c r="F40" s="33"/>
      <c r="G40" s="37"/>
      <c r="H40" s="100">
        <f t="shared" si="3"/>
        <v>0</v>
      </c>
      <c r="I40" s="30">
        <f t="shared" si="4"/>
        <v>1</v>
      </c>
      <c r="J40" s="103">
        <v>37</v>
      </c>
      <c r="K40" s="79">
        <f t="shared" si="5"/>
        <v>36</v>
      </c>
    </row>
    <row r="41" spans="1:11" ht="15.75" customHeight="1">
      <c r="A41" s="37">
        <v>34</v>
      </c>
      <c r="B41" s="34" t="s">
        <v>229</v>
      </c>
      <c r="C41" s="35" t="s">
        <v>230</v>
      </c>
      <c r="D41" s="37" t="s">
        <v>250</v>
      </c>
      <c r="E41" s="37"/>
      <c r="F41" s="33"/>
      <c r="G41" s="37"/>
      <c r="H41" s="100">
        <f t="shared" si="3"/>
        <v>0</v>
      </c>
      <c r="I41" s="30">
        <f t="shared" si="4"/>
        <v>1</v>
      </c>
      <c r="J41" s="103">
        <v>38</v>
      </c>
      <c r="K41" s="79">
        <f t="shared" si="5"/>
        <v>37</v>
      </c>
    </row>
    <row r="42" spans="1:11" ht="15.75" customHeight="1">
      <c r="A42" s="37">
        <v>40</v>
      </c>
      <c r="B42" s="31" t="s">
        <v>248</v>
      </c>
      <c r="C42" s="32" t="s">
        <v>249</v>
      </c>
      <c r="D42" s="37" t="s">
        <v>250</v>
      </c>
      <c r="E42" s="37"/>
      <c r="F42" s="33"/>
      <c r="G42" s="37"/>
      <c r="H42" s="100">
        <f t="shared" si="3"/>
        <v>0</v>
      </c>
      <c r="I42" s="30">
        <f t="shared" si="4"/>
        <v>1</v>
      </c>
      <c r="J42" s="103">
        <v>39</v>
      </c>
      <c r="K42" s="79">
        <f t="shared" si="5"/>
        <v>38</v>
      </c>
    </row>
    <row r="43" spans="1:11" ht="15.75" customHeight="1">
      <c r="A43" s="37">
        <v>32</v>
      </c>
      <c r="B43" s="31" t="s">
        <v>238</v>
      </c>
      <c r="C43" s="32" t="s">
        <v>239</v>
      </c>
      <c r="D43" s="37" t="s">
        <v>250</v>
      </c>
      <c r="E43" s="37"/>
      <c r="F43" s="33"/>
      <c r="G43" s="37"/>
      <c r="H43" s="100">
        <f t="shared" si="3"/>
        <v>0</v>
      </c>
      <c r="I43" s="30">
        <f t="shared" si="4"/>
        <v>1</v>
      </c>
      <c r="J43" s="103">
        <v>40</v>
      </c>
      <c r="K43" s="129">
        <f t="shared" si="5"/>
        <v>39</v>
      </c>
    </row>
    <row r="44" spans="1:11" ht="15.75" customHeight="1">
      <c r="A44" s="37">
        <v>48</v>
      </c>
      <c r="B44" s="34" t="s">
        <v>237</v>
      </c>
      <c r="C44" s="35" t="s">
        <v>230</v>
      </c>
      <c r="D44" s="37" t="s">
        <v>250</v>
      </c>
      <c r="E44" s="37"/>
      <c r="F44" s="33"/>
      <c r="G44" s="37"/>
      <c r="H44" s="100">
        <f t="shared" si="3"/>
        <v>0</v>
      </c>
      <c r="I44" s="30">
        <f t="shared" si="4"/>
        <v>1</v>
      </c>
      <c r="J44" s="103">
        <v>41</v>
      </c>
      <c r="K44" s="79">
        <f t="shared" si="5"/>
        <v>40</v>
      </c>
    </row>
    <row r="45" spans="1:11" ht="15.75" customHeight="1">
      <c r="A45" s="37">
        <v>25</v>
      </c>
      <c r="B45" s="31" t="s">
        <v>206</v>
      </c>
      <c r="C45" s="32" t="s">
        <v>207</v>
      </c>
      <c r="D45" s="37" t="s">
        <v>195</v>
      </c>
      <c r="E45" s="37"/>
      <c r="F45" s="33"/>
      <c r="G45" s="37"/>
      <c r="H45" s="100">
        <f t="shared" si="3"/>
        <v>0</v>
      </c>
      <c r="I45" s="30">
        <f t="shared" si="4"/>
        <v>1</v>
      </c>
      <c r="J45" s="103">
        <v>42</v>
      </c>
      <c r="K45" s="129">
        <f t="shared" si="5"/>
        <v>41</v>
      </c>
    </row>
    <row r="46" spans="1:11" ht="15.75" customHeight="1">
      <c r="A46" s="37">
        <v>37</v>
      </c>
      <c r="B46" s="31" t="s">
        <v>233</v>
      </c>
      <c r="C46" s="32" t="s">
        <v>234</v>
      </c>
      <c r="D46" s="37" t="s">
        <v>250</v>
      </c>
      <c r="E46" s="37"/>
      <c r="F46" s="33"/>
      <c r="G46" s="37"/>
      <c r="H46" s="100">
        <f t="shared" si="3"/>
        <v>0</v>
      </c>
      <c r="I46" s="30">
        <f t="shared" si="4"/>
        <v>1</v>
      </c>
      <c r="J46" s="103">
        <v>43</v>
      </c>
      <c r="K46" s="79">
        <f t="shared" si="5"/>
        <v>42</v>
      </c>
    </row>
    <row r="47" spans="1:11" ht="15.75" customHeight="1">
      <c r="A47" s="37">
        <v>29</v>
      </c>
      <c r="B47" s="31" t="s">
        <v>187</v>
      </c>
      <c r="C47" s="32" t="s">
        <v>188</v>
      </c>
      <c r="D47" s="37" t="s">
        <v>195</v>
      </c>
      <c r="E47" s="37"/>
      <c r="F47" s="33"/>
      <c r="G47" s="37"/>
      <c r="H47" s="100">
        <f t="shared" si="3"/>
        <v>0</v>
      </c>
      <c r="I47" s="30">
        <f t="shared" si="4"/>
        <v>1</v>
      </c>
      <c r="J47" s="103">
        <v>44</v>
      </c>
      <c r="K47" s="129">
        <f t="shared" si="5"/>
        <v>43</v>
      </c>
    </row>
    <row r="48" spans="1:11" ht="15.75" customHeight="1">
      <c r="A48" s="37">
        <v>38</v>
      </c>
      <c r="B48" s="31" t="s">
        <v>235</v>
      </c>
      <c r="C48" s="32" t="s">
        <v>236</v>
      </c>
      <c r="D48" s="37" t="s">
        <v>250</v>
      </c>
      <c r="E48" s="37"/>
      <c r="F48" s="33"/>
      <c r="G48" s="37"/>
      <c r="H48" s="100">
        <f t="shared" si="3"/>
        <v>0</v>
      </c>
      <c r="I48" s="30">
        <f t="shared" si="4"/>
        <v>1</v>
      </c>
      <c r="J48" s="103">
        <v>45</v>
      </c>
      <c r="K48" s="79">
        <f t="shared" si="5"/>
        <v>44</v>
      </c>
    </row>
    <row r="49" spans="1:11" ht="15.75" customHeight="1">
      <c r="A49" s="37">
        <v>41</v>
      </c>
      <c r="B49" s="31" t="s">
        <v>242</v>
      </c>
      <c r="C49" s="32" t="s">
        <v>243</v>
      </c>
      <c r="D49" s="37" t="s">
        <v>250</v>
      </c>
      <c r="E49" s="37"/>
      <c r="F49" s="33"/>
      <c r="G49" s="37"/>
      <c r="H49" s="100">
        <f t="shared" si="3"/>
        <v>0</v>
      </c>
      <c r="I49" s="30">
        <f t="shared" si="4"/>
        <v>1</v>
      </c>
      <c r="J49" s="103">
        <v>46</v>
      </c>
      <c r="K49" s="79">
        <f t="shared" si="5"/>
        <v>45</v>
      </c>
    </row>
    <row r="50" spans="1:11" ht="15.75" customHeight="1">
      <c r="A50" s="37">
        <v>49</v>
      </c>
      <c r="B50" s="31" t="s">
        <v>244</v>
      </c>
      <c r="C50" s="32" t="s">
        <v>245</v>
      </c>
      <c r="D50" s="37" t="s">
        <v>250</v>
      </c>
      <c r="E50" s="37"/>
      <c r="F50" s="33"/>
      <c r="G50" s="37"/>
      <c r="H50" s="100">
        <f t="shared" si="3"/>
        <v>0</v>
      </c>
      <c r="I50" s="30">
        <f t="shared" si="4"/>
        <v>1</v>
      </c>
      <c r="J50" s="103">
        <v>47</v>
      </c>
      <c r="K50" s="79">
        <f t="shared" si="5"/>
        <v>46</v>
      </c>
    </row>
    <row r="51" spans="1:11" ht="15.75" customHeight="1">
      <c r="A51" s="37">
        <v>50</v>
      </c>
      <c r="B51" s="31" t="s">
        <v>208</v>
      </c>
      <c r="C51" s="32" t="s">
        <v>209</v>
      </c>
      <c r="D51" s="37" t="s">
        <v>250</v>
      </c>
      <c r="E51" s="37"/>
      <c r="F51" s="33"/>
      <c r="G51" s="37"/>
      <c r="H51" s="100">
        <f t="shared" si="3"/>
        <v>0</v>
      </c>
      <c r="I51" s="30">
        <f t="shared" si="4"/>
        <v>1</v>
      </c>
      <c r="J51" s="103">
        <v>48</v>
      </c>
      <c r="K51" s="79">
        <f t="shared" si="5"/>
        <v>47</v>
      </c>
    </row>
    <row r="52" spans="1:11" ht="15.75" customHeight="1">
      <c r="A52" s="37">
        <v>43</v>
      </c>
      <c r="B52" s="31" t="s">
        <v>227</v>
      </c>
      <c r="C52" s="32" t="s">
        <v>228</v>
      </c>
      <c r="D52" s="37" t="s">
        <v>250</v>
      </c>
      <c r="E52" s="37"/>
      <c r="F52" s="33"/>
      <c r="G52" s="37"/>
      <c r="H52" s="100">
        <f t="shared" si="3"/>
        <v>0</v>
      </c>
      <c r="I52" s="30">
        <f t="shared" si="4"/>
        <v>1</v>
      </c>
      <c r="J52" s="103">
        <v>49</v>
      </c>
      <c r="K52" s="129">
        <f t="shared" si="5"/>
        <v>48</v>
      </c>
    </row>
    <row r="53" spans="1:11" ht="15.75" customHeight="1">
      <c r="A53" s="37">
        <v>45</v>
      </c>
      <c r="B53" s="34" t="s">
        <v>198</v>
      </c>
      <c r="C53" s="35" t="s">
        <v>199</v>
      </c>
      <c r="D53" s="37" t="s">
        <v>250</v>
      </c>
      <c r="E53" s="37"/>
      <c r="F53" s="33"/>
      <c r="G53" s="37"/>
      <c r="H53" s="100">
        <f t="shared" si="3"/>
        <v>0</v>
      </c>
      <c r="I53" s="30">
        <f t="shared" si="4"/>
        <v>1</v>
      </c>
      <c r="J53" s="103">
        <v>49</v>
      </c>
      <c r="K53" s="79">
        <f t="shared" si="5"/>
        <v>48</v>
      </c>
    </row>
    <row r="54" spans="1:11" ht="15.75" customHeight="1">
      <c r="A54" s="37">
        <v>52</v>
      </c>
      <c r="B54" s="36" t="s">
        <v>216</v>
      </c>
      <c r="C54" s="35" t="s">
        <v>168</v>
      </c>
      <c r="D54" s="37" t="s">
        <v>250</v>
      </c>
      <c r="E54" s="37"/>
      <c r="F54" s="33"/>
      <c r="G54" s="37"/>
      <c r="H54" s="100">
        <f t="shared" si="3"/>
        <v>0</v>
      </c>
      <c r="I54" s="30">
        <f t="shared" si="4"/>
        <v>1</v>
      </c>
      <c r="J54" s="103">
        <v>51</v>
      </c>
      <c r="K54" s="79">
        <f t="shared" si="5"/>
        <v>50</v>
      </c>
    </row>
    <row r="55" spans="1:11" ht="15.75" customHeight="1">
      <c r="A55" s="37">
        <v>56</v>
      </c>
      <c r="B55" s="31" t="s">
        <v>202</v>
      </c>
      <c r="C55" s="32" t="s">
        <v>203</v>
      </c>
      <c r="D55" s="37" t="s">
        <v>250</v>
      </c>
      <c r="E55" s="37"/>
      <c r="F55" s="33"/>
      <c r="G55" s="37"/>
      <c r="H55" s="100">
        <f t="shared" si="3"/>
        <v>0</v>
      </c>
      <c r="I55" s="30">
        <f t="shared" si="4"/>
        <v>1</v>
      </c>
      <c r="J55" s="103">
        <v>52</v>
      </c>
      <c r="K55" s="79">
        <f t="shared" si="5"/>
        <v>51</v>
      </c>
    </row>
    <row r="56" spans="1:11" ht="15.75" customHeight="1">
      <c r="A56" s="37">
        <v>42</v>
      </c>
      <c r="B56" s="31" t="s">
        <v>219</v>
      </c>
      <c r="C56" s="32" t="s">
        <v>220</v>
      </c>
      <c r="D56" s="37" t="s">
        <v>250</v>
      </c>
      <c r="E56" s="37"/>
      <c r="F56" s="33"/>
      <c r="G56" s="37"/>
      <c r="H56" s="100">
        <f t="shared" si="3"/>
        <v>0</v>
      </c>
      <c r="I56" s="30">
        <f t="shared" si="4"/>
        <v>1</v>
      </c>
      <c r="J56" s="103">
        <v>53</v>
      </c>
      <c r="K56" s="129">
        <f t="shared" si="5"/>
        <v>52</v>
      </c>
    </row>
    <row r="57" spans="1:11" ht="15.75" customHeight="1">
      <c r="A57" s="37">
        <v>53</v>
      </c>
      <c r="B57" s="31" t="s">
        <v>200</v>
      </c>
      <c r="C57" s="32" t="s">
        <v>201</v>
      </c>
      <c r="D57" s="37" t="s">
        <v>250</v>
      </c>
      <c r="E57" s="37"/>
      <c r="F57" s="33"/>
      <c r="G57" s="37"/>
      <c r="H57" s="100">
        <f t="shared" si="3"/>
        <v>0</v>
      </c>
      <c r="I57" s="30">
        <f t="shared" si="4"/>
        <v>1</v>
      </c>
      <c r="J57" s="103">
        <v>54</v>
      </c>
      <c r="K57" s="79">
        <f t="shared" si="5"/>
        <v>53</v>
      </c>
    </row>
    <row r="58" spans="1:11" ht="15.75" customHeight="1">
      <c r="A58" s="37">
        <v>54</v>
      </c>
      <c r="B58" s="31" t="s">
        <v>204</v>
      </c>
      <c r="C58" s="32" t="s">
        <v>205</v>
      </c>
      <c r="D58" s="37" t="s">
        <v>250</v>
      </c>
      <c r="E58" s="37"/>
      <c r="F58" s="33"/>
      <c r="G58" s="37"/>
      <c r="H58" s="100">
        <f t="shared" si="3"/>
        <v>0</v>
      </c>
      <c r="I58" s="30">
        <f t="shared" si="4"/>
        <v>1</v>
      </c>
      <c r="J58" s="103">
        <v>55</v>
      </c>
      <c r="K58" s="79">
        <f t="shared" si="5"/>
        <v>54</v>
      </c>
    </row>
    <row r="59" spans="1:11" ht="15.75" customHeight="1">
      <c r="A59" s="37">
        <v>55</v>
      </c>
      <c r="B59" s="31" t="s">
        <v>217</v>
      </c>
      <c r="C59" s="32" t="s">
        <v>218</v>
      </c>
      <c r="D59" s="37" t="s">
        <v>250</v>
      </c>
      <c r="E59" s="37"/>
      <c r="F59" s="33"/>
      <c r="G59" s="37"/>
      <c r="H59" s="100">
        <f t="shared" si="3"/>
        <v>0</v>
      </c>
      <c r="I59" s="30">
        <f t="shared" si="4"/>
        <v>1</v>
      </c>
      <c r="J59" s="103">
        <v>56</v>
      </c>
      <c r="K59" s="79">
        <f t="shared" si="5"/>
        <v>55</v>
      </c>
    </row>
    <row r="60" spans="1:11" ht="15.75" customHeight="1">
      <c r="A60" s="90">
        <v>57</v>
      </c>
      <c r="B60" s="127" t="s">
        <v>221</v>
      </c>
      <c r="C60" s="41" t="s">
        <v>178</v>
      </c>
      <c r="D60" s="90" t="s">
        <v>250</v>
      </c>
      <c r="E60" s="90"/>
      <c r="F60" s="136"/>
      <c r="G60" s="90"/>
      <c r="H60" s="101">
        <f t="shared" si="3"/>
        <v>0</v>
      </c>
      <c r="I60" s="92">
        <f t="shared" si="4"/>
        <v>1</v>
      </c>
      <c r="J60" s="95">
        <v>57</v>
      </c>
      <c r="K60" s="93">
        <f t="shared" si="5"/>
        <v>56</v>
      </c>
    </row>
    <row r="61" spans="1:11" s="65" customFormat="1" ht="15.75" customHeight="1">
      <c r="A61" s="25"/>
      <c r="B61" s="66" t="s">
        <v>463</v>
      </c>
      <c r="C61" s="82"/>
      <c r="D61" s="82"/>
      <c r="E61" s="83">
        <f>ROUND(SUM(E4:E60)/57,1)</f>
        <v>0</v>
      </c>
      <c r="F61" s="83">
        <f>ROUND(SUM(F4:F60)/57,1)</f>
        <v>0</v>
      </c>
      <c r="G61" s="83">
        <f>ROUND(SUM(G4:G60)/57,1)</f>
        <v>0</v>
      </c>
      <c r="H61" s="83">
        <f>ROUND(SUM(H4:H60)/57,1)</f>
        <v>0</v>
      </c>
      <c r="I61" s="84"/>
      <c r="J61" s="25"/>
      <c r="K61" s="25"/>
    </row>
    <row r="62" spans="1:11" s="65" customFormat="1" ht="15.75" customHeight="1">
      <c r="A62" s="25"/>
      <c r="B62" s="70" t="s">
        <v>464</v>
      </c>
      <c r="C62" s="44"/>
      <c r="D62" s="44"/>
      <c r="E62" s="86">
        <f>COUNTIF(E$4:E$60,"&gt;=5")</f>
        <v>0</v>
      </c>
      <c r="F62" s="86">
        <f>COUNTIF(F$4:F$60,"&gt;=5")</f>
        <v>0</v>
      </c>
      <c r="G62" s="86">
        <f>COUNTIF(G$4:G$60,"&gt;=5")</f>
        <v>0</v>
      </c>
      <c r="H62" s="86"/>
      <c r="I62" s="84"/>
      <c r="J62" s="25"/>
      <c r="K62" s="25"/>
    </row>
    <row r="63" spans="1:11" s="65" customFormat="1" ht="15.75" customHeight="1">
      <c r="A63" s="25"/>
      <c r="B63" s="72" t="s">
        <v>465</v>
      </c>
      <c r="C63" s="88"/>
      <c r="D63" s="88"/>
      <c r="E63" s="89">
        <f>ROUND(E62/57*100,1)</f>
        <v>0</v>
      </c>
      <c r="F63" s="89">
        <f>ROUND(F62/57*100,1)</f>
        <v>0</v>
      </c>
      <c r="G63" s="89">
        <f>ROUND(G62/57*100,1)</f>
        <v>0</v>
      </c>
      <c r="H63" s="89"/>
      <c r="I63" s="84"/>
      <c r="J63" s="25"/>
      <c r="K63" s="25"/>
    </row>
  </sheetData>
  <sheetProtection/>
  <mergeCells count="2">
    <mergeCell ref="A2:I2"/>
    <mergeCell ref="A1:K1"/>
  </mergeCells>
  <printOptions/>
  <pageMargins left="0.7" right="0.18" top="0.3" bottom="0.25" header="0.3" footer="0.2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40">
      <selection activeCell="O13" sqref="O13"/>
    </sheetView>
  </sheetViews>
  <sheetFormatPr defaultColWidth="9.140625" defaultRowHeight="15"/>
  <cols>
    <col min="1" max="1" width="6.140625" style="22" customWidth="1"/>
    <col min="2" max="2" width="24.28125" style="22" customWidth="1"/>
    <col min="3" max="3" width="13.00390625" style="22" customWidth="1"/>
    <col min="4" max="4" width="7.57421875" style="22" customWidth="1"/>
    <col min="5" max="5" width="6.28125" style="24" customWidth="1"/>
    <col min="6" max="6" width="6.00390625" style="24" customWidth="1"/>
    <col min="7" max="7" width="5.8515625" style="24" customWidth="1"/>
    <col min="8" max="8" width="7.28125" style="24" customWidth="1"/>
    <col min="9" max="9" width="6.421875" style="24" customWidth="1"/>
    <col min="10" max="10" width="6.28125" style="22" customWidth="1"/>
    <col min="11" max="11" width="6.421875" style="22" customWidth="1"/>
    <col min="12" max="16384" width="9.140625" style="22" customWidth="1"/>
  </cols>
  <sheetData>
    <row r="1" spans="1:11" ht="16.5">
      <c r="A1" s="135" t="s">
        <v>478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9" ht="16.5">
      <c r="A2" s="134" t="s">
        <v>474</v>
      </c>
      <c r="B2" s="134"/>
      <c r="C2" s="134"/>
      <c r="D2" s="134"/>
      <c r="E2" s="134"/>
      <c r="F2" s="134"/>
      <c r="G2" s="134"/>
      <c r="H2" s="134"/>
      <c r="I2" s="134"/>
    </row>
    <row r="3" spans="1:11" s="23" customFormat="1" ht="18" customHeight="1">
      <c r="A3" s="42" t="s">
        <v>3</v>
      </c>
      <c r="B3" s="42" t="s">
        <v>4</v>
      </c>
      <c r="C3" s="42" t="s">
        <v>5</v>
      </c>
      <c r="D3" s="42" t="s">
        <v>6</v>
      </c>
      <c r="E3" s="42" t="s">
        <v>459</v>
      </c>
      <c r="F3" s="42" t="s">
        <v>460</v>
      </c>
      <c r="G3" s="42" t="s">
        <v>461</v>
      </c>
      <c r="H3" s="42" t="s">
        <v>462</v>
      </c>
      <c r="I3" s="42" t="s">
        <v>470</v>
      </c>
      <c r="J3" s="45" t="s">
        <v>479</v>
      </c>
      <c r="K3" s="45" t="s">
        <v>469</v>
      </c>
    </row>
    <row r="4" spans="1:11" ht="18" customHeight="1">
      <c r="A4" s="26">
        <v>1</v>
      </c>
      <c r="B4" s="104" t="s">
        <v>257</v>
      </c>
      <c r="C4" s="105" t="s">
        <v>258</v>
      </c>
      <c r="D4" s="26" t="s">
        <v>310</v>
      </c>
      <c r="E4" s="29"/>
      <c r="F4" s="29"/>
      <c r="G4" s="29"/>
      <c r="H4" s="52">
        <f aca="true" t="shared" si="0" ref="H4:H35">ROUND(G4*2+F4*2+E4,1)</f>
        <v>0</v>
      </c>
      <c r="I4" s="49">
        <f>RANK(H4,$H$4:$H$50,0)</f>
        <v>1</v>
      </c>
      <c r="J4" s="53">
        <v>1</v>
      </c>
      <c r="K4" s="123">
        <f>J4-I4</f>
        <v>0</v>
      </c>
    </row>
    <row r="5" spans="1:11" ht="18" customHeight="1">
      <c r="A5" s="33">
        <v>9</v>
      </c>
      <c r="B5" s="106" t="s">
        <v>294</v>
      </c>
      <c r="C5" s="40" t="s">
        <v>295</v>
      </c>
      <c r="D5" s="33" t="s">
        <v>310</v>
      </c>
      <c r="E5" s="33"/>
      <c r="F5" s="33"/>
      <c r="G5" s="33"/>
      <c r="H5" s="59">
        <f t="shared" si="0"/>
        <v>0</v>
      </c>
      <c r="I5" s="33">
        <f aca="true" t="shared" si="1" ref="I5:I36">RANK(H5,$H$4:$H$64,0)</f>
        <v>1</v>
      </c>
      <c r="J5" s="107">
        <v>2</v>
      </c>
      <c r="K5" s="46">
        <f aca="true" t="shared" si="2" ref="K5:K64">J5-I5</f>
        <v>1</v>
      </c>
    </row>
    <row r="6" spans="1:11" ht="18" customHeight="1">
      <c r="A6" s="30">
        <v>3</v>
      </c>
      <c r="B6" s="106" t="s">
        <v>268</v>
      </c>
      <c r="C6" s="40" t="s">
        <v>269</v>
      </c>
      <c r="D6" s="30" t="s">
        <v>310</v>
      </c>
      <c r="E6" s="37"/>
      <c r="F6" s="37"/>
      <c r="G6" s="37"/>
      <c r="H6" s="57">
        <f t="shared" si="0"/>
        <v>0</v>
      </c>
      <c r="I6" s="30">
        <f t="shared" si="1"/>
        <v>1</v>
      </c>
      <c r="J6" s="43">
        <v>3</v>
      </c>
      <c r="K6" s="46">
        <f t="shared" si="2"/>
        <v>2</v>
      </c>
    </row>
    <row r="7" spans="1:11" ht="18" customHeight="1">
      <c r="A7" s="33">
        <v>6</v>
      </c>
      <c r="B7" s="106" t="s">
        <v>298</v>
      </c>
      <c r="C7" s="40" t="s">
        <v>299</v>
      </c>
      <c r="D7" s="33" t="s">
        <v>310</v>
      </c>
      <c r="E7" s="33"/>
      <c r="F7" s="33"/>
      <c r="G7" s="33"/>
      <c r="H7" s="59">
        <f t="shared" si="0"/>
        <v>0</v>
      </c>
      <c r="I7" s="33">
        <f t="shared" si="1"/>
        <v>1</v>
      </c>
      <c r="J7" s="107">
        <v>4</v>
      </c>
      <c r="K7" s="46">
        <f t="shared" si="2"/>
        <v>3</v>
      </c>
    </row>
    <row r="8" spans="1:11" ht="18" customHeight="1">
      <c r="A8" s="30">
        <v>4</v>
      </c>
      <c r="B8" s="106" t="s">
        <v>266</v>
      </c>
      <c r="C8" s="40" t="s">
        <v>267</v>
      </c>
      <c r="D8" s="30" t="s">
        <v>310</v>
      </c>
      <c r="E8" s="37"/>
      <c r="F8" s="37"/>
      <c r="G8" s="37"/>
      <c r="H8" s="57">
        <f t="shared" si="0"/>
        <v>0</v>
      </c>
      <c r="I8" s="30">
        <f t="shared" si="1"/>
        <v>1</v>
      </c>
      <c r="J8" s="43">
        <v>5</v>
      </c>
      <c r="K8" s="46">
        <f t="shared" si="2"/>
        <v>4</v>
      </c>
    </row>
    <row r="9" spans="1:11" ht="18" customHeight="1">
      <c r="A9" s="33">
        <v>23</v>
      </c>
      <c r="B9" s="106" t="s">
        <v>275</v>
      </c>
      <c r="C9" s="40" t="s">
        <v>276</v>
      </c>
      <c r="D9" s="33" t="s">
        <v>310</v>
      </c>
      <c r="E9" s="33"/>
      <c r="F9" s="33"/>
      <c r="G9" s="33"/>
      <c r="H9" s="59">
        <f t="shared" si="0"/>
        <v>0</v>
      </c>
      <c r="I9" s="33">
        <f t="shared" si="1"/>
        <v>1</v>
      </c>
      <c r="J9" s="107">
        <v>6</v>
      </c>
      <c r="K9" s="47">
        <f t="shared" si="2"/>
        <v>5</v>
      </c>
    </row>
    <row r="10" spans="1:11" s="25" customFormat="1" ht="18" customHeight="1">
      <c r="A10" s="30">
        <v>5</v>
      </c>
      <c r="B10" s="106" t="s">
        <v>271</v>
      </c>
      <c r="C10" s="40" t="s">
        <v>272</v>
      </c>
      <c r="D10" s="30" t="s">
        <v>310</v>
      </c>
      <c r="E10" s="37"/>
      <c r="F10" s="37"/>
      <c r="G10" s="37"/>
      <c r="H10" s="57">
        <f t="shared" si="0"/>
        <v>0</v>
      </c>
      <c r="I10" s="30">
        <f t="shared" si="1"/>
        <v>1</v>
      </c>
      <c r="J10" s="43">
        <v>7</v>
      </c>
      <c r="K10" s="46">
        <f t="shared" si="2"/>
        <v>6</v>
      </c>
    </row>
    <row r="11" spans="1:11" ht="18" customHeight="1">
      <c r="A11" s="33">
        <v>7</v>
      </c>
      <c r="B11" s="106" t="s">
        <v>262</v>
      </c>
      <c r="C11" s="40" t="s">
        <v>263</v>
      </c>
      <c r="D11" s="33" t="s">
        <v>310</v>
      </c>
      <c r="E11" s="33"/>
      <c r="F11" s="33"/>
      <c r="G11" s="33"/>
      <c r="H11" s="59">
        <f t="shared" si="0"/>
        <v>0</v>
      </c>
      <c r="I11" s="33">
        <f t="shared" si="1"/>
        <v>1</v>
      </c>
      <c r="J11" s="107">
        <v>8</v>
      </c>
      <c r="K11" s="46">
        <f t="shared" si="2"/>
        <v>7</v>
      </c>
    </row>
    <row r="12" spans="1:11" ht="18" customHeight="1">
      <c r="A12" s="33">
        <v>13</v>
      </c>
      <c r="B12" s="106" t="s">
        <v>308</v>
      </c>
      <c r="C12" s="40" t="s">
        <v>309</v>
      </c>
      <c r="D12" s="33" t="s">
        <v>310</v>
      </c>
      <c r="E12" s="33"/>
      <c r="F12" s="33"/>
      <c r="G12" s="33"/>
      <c r="H12" s="59">
        <f t="shared" si="0"/>
        <v>0</v>
      </c>
      <c r="I12" s="33">
        <f t="shared" si="1"/>
        <v>1</v>
      </c>
      <c r="J12" s="43">
        <v>9</v>
      </c>
      <c r="K12" s="46">
        <f t="shared" si="2"/>
        <v>8</v>
      </c>
    </row>
    <row r="13" spans="1:11" ht="18" customHeight="1">
      <c r="A13" s="33">
        <v>22</v>
      </c>
      <c r="B13" s="106" t="s">
        <v>273</v>
      </c>
      <c r="C13" s="40" t="s">
        <v>274</v>
      </c>
      <c r="D13" s="33" t="s">
        <v>310</v>
      </c>
      <c r="E13" s="33"/>
      <c r="F13" s="33"/>
      <c r="G13" s="33"/>
      <c r="H13" s="59">
        <f t="shared" si="0"/>
        <v>0</v>
      </c>
      <c r="I13" s="33">
        <f t="shared" si="1"/>
        <v>1</v>
      </c>
      <c r="J13" s="107">
        <v>10</v>
      </c>
      <c r="K13" s="130">
        <f t="shared" si="2"/>
        <v>9</v>
      </c>
    </row>
    <row r="14" spans="1:11" ht="18" customHeight="1">
      <c r="A14" s="30">
        <v>2</v>
      </c>
      <c r="B14" s="106" t="s">
        <v>253</v>
      </c>
      <c r="C14" s="40" t="s">
        <v>254</v>
      </c>
      <c r="D14" s="30" t="s">
        <v>310</v>
      </c>
      <c r="E14" s="33"/>
      <c r="F14" s="33"/>
      <c r="G14" s="33"/>
      <c r="H14" s="57">
        <f t="shared" si="0"/>
        <v>0</v>
      </c>
      <c r="I14" s="30">
        <f t="shared" si="1"/>
        <v>1</v>
      </c>
      <c r="J14" s="43">
        <v>11</v>
      </c>
      <c r="K14" s="46">
        <f t="shared" si="2"/>
        <v>10</v>
      </c>
    </row>
    <row r="15" spans="1:11" ht="18" customHeight="1">
      <c r="A15" s="33">
        <v>27</v>
      </c>
      <c r="B15" s="106" t="s">
        <v>293</v>
      </c>
      <c r="C15" s="40" t="s">
        <v>288</v>
      </c>
      <c r="D15" s="33" t="s">
        <v>310</v>
      </c>
      <c r="E15" s="33"/>
      <c r="F15" s="33"/>
      <c r="G15" s="33"/>
      <c r="H15" s="59">
        <f t="shared" si="0"/>
        <v>0</v>
      </c>
      <c r="I15" s="33">
        <f t="shared" si="1"/>
        <v>1</v>
      </c>
      <c r="J15" s="107">
        <v>12</v>
      </c>
      <c r="K15" s="47">
        <f t="shared" si="2"/>
        <v>11</v>
      </c>
    </row>
    <row r="16" spans="1:11" ht="18" customHeight="1">
      <c r="A16" s="33">
        <v>15</v>
      </c>
      <c r="B16" s="106" t="s">
        <v>285</v>
      </c>
      <c r="C16" s="40" t="s">
        <v>286</v>
      </c>
      <c r="D16" s="33" t="s">
        <v>310</v>
      </c>
      <c r="E16" s="33"/>
      <c r="F16" s="33"/>
      <c r="G16" s="33"/>
      <c r="H16" s="59">
        <f t="shared" si="0"/>
        <v>0</v>
      </c>
      <c r="I16" s="33">
        <f t="shared" si="1"/>
        <v>1</v>
      </c>
      <c r="J16" s="43">
        <v>13</v>
      </c>
      <c r="K16" s="46">
        <f t="shared" si="2"/>
        <v>12</v>
      </c>
    </row>
    <row r="17" spans="1:11" ht="18" customHeight="1">
      <c r="A17" s="33">
        <v>8</v>
      </c>
      <c r="B17" s="106" t="s">
        <v>283</v>
      </c>
      <c r="C17" s="40" t="s">
        <v>284</v>
      </c>
      <c r="D17" s="33" t="s">
        <v>310</v>
      </c>
      <c r="E17" s="33"/>
      <c r="F17" s="33"/>
      <c r="G17" s="33"/>
      <c r="H17" s="59">
        <f t="shared" si="0"/>
        <v>0</v>
      </c>
      <c r="I17" s="33">
        <f t="shared" si="1"/>
        <v>1</v>
      </c>
      <c r="J17" s="107">
        <v>14</v>
      </c>
      <c r="K17" s="46">
        <f t="shared" si="2"/>
        <v>13</v>
      </c>
    </row>
    <row r="18" spans="1:11" ht="18" customHeight="1">
      <c r="A18" s="33">
        <v>20</v>
      </c>
      <c r="B18" s="106" t="s">
        <v>264</v>
      </c>
      <c r="C18" s="40" t="s">
        <v>265</v>
      </c>
      <c r="D18" s="33" t="s">
        <v>310</v>
      </c>
      <c r="E18" s="33"/>
      <c r="F18" s="33"/>
      <c r="G18" s="33"/>
      <c r="H18" s="59">
        <f t="shared" si="0"/>
        <v>0</v>
      </c>
      <c r="I18" s="33">
        <f t="shared" si="1"/>
        <v>1</v>
      </c>
      <c r="J18" s="43">
        <v>15</v>
      </c>
      <c r="K18" s="46">
        <f t="shared" si="2"/>
        <v>14</v>
      </c>
    </row>
    <row r="19" spans="1:11" ht="18" customHeight="1">
      <c r="A19" s="33">
        <v>12</v>
      </c>
      <c r="B19" s="106" t="s">
        <v>260</v>
      </c>
      <c r="C19" s="40" t="s">
        <v>261</v>
      </c>
      <c r="D19" s="33" t="s">
        <v>310</v>
      </c>
      <c r="E19" s="33"/>
      <c r="F19" s="33"/>
      <c r="G19" s="33"/>
      <c r="H19" s="59">
        <f t="shared" si="0"/>
        <v>0</v>
      </c>
      <c r="I19" s="33">
        <f t="shared" si="1"/>
        <v>1</v>
      </c>
      <c r="J19" s="107">
        <v>16</v>
      </c>
      <c r="K19" s="46">
        <f t="shared" si="2"/>
        <v>15</v>
      </c>
    </row>
    <row r="20" spans="1:11" ht="18" customHeight="1">
      <c r="A20" s="33">
        <v>16</v>
      </c>
      <c r="B20" s="106" t="s">
        <v>277</v>
      </c>
      <c r="C20" s="40" t="s">
        <v>278</v>
      </c>
      <c r="D20" s="33" t="s">
        <v>310</v>
      </c>
      <c r="E20" s="33"/>
      <c r="F20" s="33"/>
      <c r="G20" s="33"/>
      <c r="H20" s="59">
        <f t="shared" si="0"/>
        <v>0</v>
      </c>
      <c r="I20" s="33">
        <f t="shared" si="1"/>
        <v>1</v>
      </c>
      <c r="J20" s="43">
        <v>17</v>
      </c>
      <c r="K20" s="46">
        <f t="shared" si="2"/>
        <v>16</v>
      </c>
    </row>
    <row r="21" spans="1:11" ht="18" customHeight="1">
      <c r="A21" s="33">
        <v>32</v>
      </c>
      <c r="B21" s="106" t="s">
        <v>300</v>
      </c>
      <c r="C21" s="40" t="s">
        <v>301</v>
      </c>
      <c r="D21" s="33" t="s">
        <v>368</v>
      </c>
      <c r="E21" s="33"/>
      <c r="F21" s="33"/>
      <c r="G21" s="33"/>
      <c r="H21" s="59">
        <f t="shared" si="0"/>
        <v>0</v>
      </c>
      <c r="I21" s="33">
        <f t="shared" si="1"/>
        <v>1</v>
      </c>
      <c r="J21" s="107">
        <v>18</v>
      </c>
      <c r="K21" s="46">
        <f t="shared" si="2"/>
        <v>17</v>
      </c>
    </row>
    <row r="22" spans="1:11" ht="18" customHeight="1">
      <c r="A22" s="33">
        <v>30</v>
      </c>
      <c r="B22" s="106" t="s">
        <v>326</v>
      </c>
      <c r="C22" s="40" t="s">
        <v>327</v>
      </c>
      <c r="D22" s="33" t="s">
        <v>310</v>
      </c>
      <c r="E22" s="33"/>
      <c r="F22" s="33"/>
      <c r="G22" s="33"/>
      <c r="H22" s="59">
        <f t="shared" si="0"/>
        <v>0</v>
      </c>
      <c r="I22" s="33">
        <f t="shared" si="1"/>
        <v>1</v>
      </c>
      <c r="J22" s="43">
        <v>19</v>
      </c>
      <c r="K22" s="46">
        <f t="shared" si="2"/>
        <v>18</v>
      </c>
    </row>
    <row r="23" spans="1:11" ht="18" customHeight="1">
      <c r="A23" s="33">
        <v>14</v>
      </c>
      <c r="B23" s="106" t="s">
        <v>289</v>
      </c>
      <c r="C23" s="40" t="s">
        <v>290</v>
      </c>
      <c r="D23" s="33" t="s">
        <v>310</v>
      </c>
      <c r="E23" s="33"/>
      <c r="F23" s="33"/>
      <c r="G23" s="33"/>
      <c r="H23" s="59">
        <f t="shared" si="0"/>
        <v>0</v>
      </c>
      <c r="I23" s="33">
        <f t="shared" si="1"/>
        <v>1</v>
      </c>
      <c r="J23" s="107">
        <v>20</v>
      </c>
      <c r="K23" s="46">
        <f t="shared" si="2"/>
        <v>19</v>
      </c>
    </row>
    <row r="24" spans="1:11" ht="18" customHeight="1">
      <c r="A24" s="33">
        <v>26</v>
      </c>
      <c r="B24" s="106" t="s">
        <v>296</v>
      </c>
      <c r="C24" s="40" t="s">
        <v>297</v>
      </c>
      <c r="D24" s="33" t="s">
        <v>310</v>
      </c>
      <c r="E24" s="33"/>
      <c r="F24" s="33"/>
      <c r="G24" s="33"/>
      <c r="H24" s="59">
        <f t="shared" si="0"/>
        <v>0</v>
      </c>
      <c r="I24" s="33">
        <f t="shared" si="1"/>
        <v>1</v>
      </c>
      <c r="J24" s="43">
        <v>21</v>
      </c>
      <c r="K24" s="46">
        <f t="shared" si="2"/>
        <v>20</v>
      </c>
    </row>
    <row r="25" spans="1:11" ht="18" customHeight="1">
      <c r="A25" s="33">
        <v>25</v>
      </c>
      <c r="B25" s="106" t="s">
        <v>287</v>
      </c>
      <c r="C25" s="40" t="s">
        <v>288</v>
      </c>
      <c r="D25" s="33" t="s">
        <v>310</v>
      </c>
      <c r="E25" s="33"/>
      <c r="F25" s="33"/>
      <c r="G25" s="33"/>
      <c r="H25" s="59">
        <f t="shared" si="0"/>
        <v>0</v>
      </c>
      <c r="I25" s="33">
        <f t="shared" si="1"/>
        <v>1</v>
      </c>
      <c r="J25" s="107">
        <v>22</v>
      </c>
      <c r="K25" s="46">
        <f t="shared" si="2"/>
        <v>21</v>
      </c>
    </row>
    <row r="26" spans="1:11" ht="18" customHeight="1">
      <c r="A26" s="33">
        <v>35</v>
      </c>
      <c r="B26" s="106" t="s">
        <v>37</v>
      </c>
      <c r="C26" s="40" t="s">
        <v>259</v>
      </c>
      <c r="D26" s="33" t="s">
        <v>368</v>
      </c>
      <c r="E26" s="33"/>
      <c r="F26" s="33"/>
      <c r="G26" s="33"/>
      <c r="H26" s="59">
        <f t="shared" si="0"/>
        <v>0</v>
      </c>
      <c r="I26" s="33">
        <f t="shared" si="1"/>
        <v>1</v>
      </c>
      <c r="J26" s="43">
        <v>23</v>
      </c>
      <c r="K26" s="46">
        <f t="shared" si="2"/>
        <v>22</v>
      </c>
    </row>
    <row r="27" spans="1:11" ht="18" customHeight="1">
      <c r="A27" s="30">
        <v>39</v>
      </c>
      <c r="B27" s="106" t="s">
        <v>291</v>
      </c>
      <c r="C27" s="40" t="s">
        <v>292</v>
      </c>
      <c r="D27" s="30" t="s">
        <v>368</v>
      </c>
      <c r="E27" s="37"/>
      <c r="F27" s="37"/>
      <c r="G27" s="37"/>
      <c r="H27" s="57">
        <f t="shared" si="0"/>
        <v>0</v>
      </c>
      <c r="I27" s="30">
        <f t="shared" si="1"/>
        <v>1</v>
      </c>
      <c r="J27" s="107">
        <v>24</v>
      </c>
      <c r="K27" s="130">
        <f t="shared" si="2"/>
        <v>23</v>
      </c>
    </row>
    <row r="28" spans="1:11" ht="18" customHeight="1">
      <c r="A28" s="33">
        <v>17</v>
      </c>
      <c r="B28" s="106" t="s">
        <v>219</v>
      </c>
      <c r="C28" s="40" t="s">
        <v>270</v>
      </c>
      <c r="D28" s="33" t="s">
        <v>310</v>
      </c>
      <c r="E28" s="33"/>
      <c r="F28" s="33"/>
      <c r="G28" s="33"/>
      <c r="H28" s="59">
        <f t="shared" si="0"/>
        <v>0</v>
      </c>
      <c r="I28" s="33">
        <f t="shared" si="1"/>
        <v>1</v>
      </c>
      <c r="J28" s="43">
        <v>25</v>
      </c>
      <c r="K28" s="46">
        <f t="shared" si="2"/>
        <v>24</v>
      </c>
    </row>
    <row r="29" spans="1:11" ht="18" customHeight="1">
      <c r="A29" s="33">
        <v>10</v>
      </c>
      <c r="B29" s="106" t="s">
        <v>302</v>
      </c>
      <c r="C29" s="40" t="s">
        <v>303</v>
      </c>
      <c r="D29" s="33" t="s">
        <v>310</v>
      </c>
      <c r="E29" s="33"/>
      <c r="F29" s="33"/>
      <c r="G29" s="33"/>
      <c r="H29" s="59">
        <f t="shared" si="0"/>
        <v>0</v>
      </c>
      <c r="I29" s="33">
        <f t="shared" si="1"/>
        <v>1</v>
      </c>
      <c r="J29" s="107">
        <v>26</v>
      </c>
      <c r="K29" s="47">
        <f t="shared" si="2"/>
        <v>25</v>
      </c>
    </row>
    <row r="30" spans="1:11" ht="18" customHeight="1">
      <c r="A30" s="33">
        <v>19</v>
      </c>
      <c r="B30" s="106" t="s">
        <v>251</v>
      </c>
      <c r="C30" s="40" t="s">
        <v>252</v>
      </c>
      <c r="D30" s="33" t="s">
        <v>310</v>
      </c>
      <c r="E30" s="33"/>
      <c r="F30" s="33"/>
      <c r="G30" s="33"/>
      <c r="H30" s="59">
        <f t="shared" si="0"/>
        <v>0</v>
      </c>
      <c r="I30" s="33">
        <f t="shared" si="1"/>
        <v>1</v>
      </c>
      <c r="J30" s="43">
        <v>26</v>
      </c>
      <c r="K30" s="46">
        <f t="shared" si="2"/>
        <v>25</v>
      </c>
    </row>
    <row r="31" spans="1:11" ht="18" customHeight="1">
      <c r="A31" s="30">
        <v>45</v>
      </c>
      <c r="B31" s="106" t="s">
        <v>349</v>
      </c>
      <c r="C31" s="40" t="s">
        <v>350</v>
      </c>
      <c r="D31" s="30" t="s">
        <v>368</v>
      </c>
      <c r="E31" s="37"/>
      <c r="F31" s="37"/>
      <c r="G31" s="37"/>
      <c r="H31" s="57">
        <f t="shared" si="0"/>
        <v>0</v>
      </c>
      <c r="I31" s="30">
        <f t="shared" si="1"/>
        <v>1</v>
      </c>
      <c r="J31" s="107">
        <v>28</v>
      </c>
      <c r="K31" s="47">
        <f t="shared" si="2"/>
        <v>27</v>
      </c>
    </row>
    <row r="32" spans="1:11" ht="18" customHeight="1">
      <c r="A32" s="33">
        <v>21</v>
      </c>
      <c r="B32" s="106" t="s">
        <v>304</v>
      </c>
      <c r="C32" s="40" t="s">
        <v>305</v>
      </c>
      <c r="D32" s="33" t="s">
        <v>310</v>
      </c>
      <c r="E32" s="33"/>
      <c r="F32" s="33"/>
      <c r="G32" s="33"/>
      <c r="H32" s="59">
        <f t="shared" si="0"/>
        <v>0</v>
      </c>
      <c r="I32" s="33">
        <f t="shared" si="1"/>
        <v>1</v>
      </c>
      <c r="J32" s="43">
        <v>29</v>
      </c>
      <c r="K32" s="46">
        <f t="shared" si="2"/>
        <v>28</v>
      </c>
    </row>
    <row r="33" spans="1:11" ht="16.5">
      <c r="A33" s="33">
        <v>31</v>
      </c>
      <c r="B33" s="106" t="s">
        <v>354</v>
      </c>
      <c r="C33" s="40" t="s">
        <v>355</v>
      </c>
      <c r="D33" s="33" t="s">
        <v>368</v>
      </c>
      <c r="E33" s="33"/>
      <c r="F33" s="33"/>
      <c r="G33" s="33"/>
      <c r="H33" s="59">
        <f t="shared" si="0"/>
        <v>0</v>
      </c>
      <c r="I33" s="33">
        <f t="shared" si="1"/>
        <v>1</v>
      </c>
      <c r="J33" s="107">
        <v>30</v>
      </c>
      <c r="K33" s="46">
        <f t="shared" si="2"/>
        <v>29</v>
      </c>
    </row>
    <row r="34" spans="1:11" ht="16.5">
      <c r="A34" s="33">
        <v>33</v>
      </c>
      <c r="B34" s="106" t="s">
        <v>341</v>
      </c>
      <c r="C34" s="40" t="s">
        <v>342</v>
      </c>
      <c r="D34" s="33" t="s">
        <v>368</v>
      </c>
      <c r="E34" s="33"/>
      <c r="F34" s="33"/>
      <c r="G34" s="33"/>
      <c r="H34" s="59">
        <f t="shared" si="0"/>
        <v>0</v>
      </c>
      <c r="I34" s="33">
        <f t="shared" si="1"/>
        <v>1</v>
      </c>
      <c r="J34" s="43">
        <v>31</v>
      </c>
      <c r="K34" s="46">
        <f t="shared" si="2"/>
        <v>30</v>
      </c>
    </row>
    <row r="35" spans="1:11" ht="16.5">
      <c r="A35" s="30">
        <v>34</v>
      </c>
      <c r="B35" s="106" t="s">
        <v>279</v>
      </c>
      <c r="C35" s="40" t="s">
        <v>280</v>
      </c>
      <c r="D35" s="30" t="s">
        <v>368</v>
      </c>
      <c r="E35" s="37"/>
      <c r="F35" s="37"/>
      <c r="G35" s="37"/>
      <c r="H35" s="57">
        <f t="shared" si="0"/>
        <v>0</v>
      </c>
      <c r="I35" s="30">
        <f t="shared" si="1"/>
        <v>1</v>
      </c>
      <c r="J35" s="107">
        <v>31</v>
      </c>
      <c r="K35" s="46">
        <f t="shared" si="2"/>
        <v>30</v>
      </c>
    </row>
    <row r="36" spans="1:11" ht="16.5">
      <c r="A36" s="30">
        <v>38</v>
      </c>
      <c r="B36" s="106" t="s">
        <v>366</v>
      </c>
      <c r="C36" s="40" t="s">
        <v>367</v>
      </c>
      <c r="D36" s="30" t="s">
        <v>368</v>
      </c>
      <c r="E36" s="37"/>
      <c r="F36" s="37"/>
      <c r="G36" s="37"/>
      <c r="H36" s="57">
        <f aca="true" t="shared" si="3" ref="H36:H64">ROUND(G36*2+F36*2+E36,1)</f>
        <v>0</v>
      </c>
      <c r="I36" s="30">
        <f t="shared" si="1"/>
        <v>1</v>
      </c>
      <c r="J36" s="43">
        <v>31</v>
      </c>
      <c r="K36" s="46">
        <f t="shared" si="2"/>
        <v>30</v>
      </c>
    </row>
    <row r="37" spans="1:11" ht="16.5">
      <c r="A37" s="30">
        <v>41</v>
      </c>
      <c r="B37" s="106" t="s">
        <v>336</v>
      </c>
      <c r="C37" s="40" t="s">
        <v>337</v>
      </c>
      <c r="D37" s="30" t="s">
        <v>368</v>
      </c>
      <c r="E37" s="37"/>
      <c r="F37" s="37"/>
      <c r="G37" s="37"/>
      <c r="H37" s="57">
        <f t="shared" si="3"/>
        <v>0</v>
      </c>
      <c r="I37" s="30">
        <f aca="true" t="shared" si="4" ref="I37:I64">RANK(H37,$H$4:$H$64,0)</f>
        <v>1</v>
      </c>
      <c r="J37" s="107">
        <v>34</v>
      </c>
      <c r="K37" s="46">
        <f t="shared" si="2"/>
        <v>33</v>
      </c>
    </row>
    <row r="38" spans="1:11" ht="16.5">
      <c r="A38" s="33">
        <v>29</v>
      </c>
      <c r="B38" s="106" t="s">
        <v>330</v>
      </c>
      <c r="C38" s="40" t="s">
        <v>331</v>
      </c>
      <c r="D38" s="33" t="s">
        <v>310</v>
      </c>
      <c r="E38" s="33"/>
      <c r="F38" s="33"/>
      <c r="G38" s="33"/>
      <c r="H38" s="59">
        <f t="shared" si="3"/>
        <v>0</v>
      </c>
      <c r="I38" s="33">
        <f t="shared" si="4"/>
        <v>1</v>
      </c>
      <c r="J38" s="43">
        <v>35</v>
      </c>
      <c r="K38" s="46">
        <f t="shared" si="2"/>
        <v>34</v>
      </c>
    </row>
    <row r="39" spans="1:11" ht="16.5">
      <c r="A39" s="33">
        <v>11</v>
      </c>
      <c r="B39" s="106" t="s">
        <v>255</v>
      </c>
      <c r="C39" s="40" t="s">
        <v>256</v>
      </c>
      <c r="D39" s="33" t="s">
        <v>310</v>
      </c>
      <c r="E39" s="33"/>
      <c r="F39" s="33"/>
      <c r="G39" s="33"/>
      <c r="H39" s="59">
        <f t="shared" si="3"/>
        <v>0</v>
      </c>
      <c r="I39" s="33">
        <f t="shared" si="4"/>
        <v>1</v>
      </c>
      <c r="J39" s="107">
        <v>36</v>
      </c>
      <c r="K39" s="47">
        <f t="shared" si="2"/>
        <v>35</v>
      </c>
    </row>
    <row r="40" spans="1:11" ht="16.5">
      <c r="A40" s="30">
        <v>42</v>
      </c>
      <c r="B40" s="106" t="s">
        <v>364</v>
      </c>
      <c r="C40" s="40" t="s">
        <v>365</v>
      </c>
      <c r="D40" s="30" t="s">
        <v>368</v>
      </c>
      <c r="E40" s="37"/>
      <c r="F40" s="37"/>
      <c r="G40" s="37"/>
      <c r="H40" s="57">
        <f t="shared" si="3"/>
        <v>0</v>
      </c>
      <c r="I40" s="30">
        <f t="shared" si="4"/>
        <v>1</v>
      </c>
      <c r="J40" s="43">
        <v>37</v>
      </c>
      <c r="K40" s="46">
        <f t="shared" si="2"/>
        <v>36</v>
      </c>
    </row>
    <row r="41" spans="1:11" ht="16.5">
      <c r="A41" s="30">
        <v>40</v>
      </c>
      <c r="B41" s="106" t="s">
        <v>321</v>
      </c>
      <c r="C41" s="40" t="s">
        <v>322</v>
      </c>
      <c r="D41" s="30" t="s">
        <v>368</v>
      </c>
      <c r="E41" s="37"/>
      <c r="F41" s="37"/>
      <c r="G41" s="37"/>
      <c r="H41" s="57">
        <f t="shared" si="3"/>
        <v>0</v>
      </c>
      <c r="I41" s="30">
        <f t="shared" si="4"/>
        <v>1</v>
      </c>
      <c r="J41" s="107">
        <v>38</v>
      </c>
      <c r="K41" s="46">
        <f t="shared" si="2"/>
        <v>37</v>
      </c>
    </row>
    <row r="42" spans="1:11" ht="16.5">
      <c r="A42" s="30">
        <v>50</v>
      </c>
      <c r="B42" s="106" t="s">
        <v>347</v>
      </c>
      <c r="C42" s="40" t="s">
        <v>348</v>
      </c>
      <c r="D42" s="30" t="s">
        <v>368</v>
      </c>
      <c r="E42" s="37"/>
      <c r="F42" s="37"/>
      <c r="G42" s="37"/>
      <c r="H42" s="57">
        <f t="shared" si="3"/>
        <v>0</v>
      </c>
      <c r="I42" s="30">
        <f t="shared" si="4"/>
        <v>1</v>
      </c>
      <c r="J42" s="43">
        <v>39</v>
      </c>
      <c r="K42" s="130">
        <f t="shared" si="2"/>
        <v>38</v>
      </c>
    </row>
    <row r="43" spans="1:11" ht="16.5">
      <c r="A43" s="30">
        <v>52</v>
      </c>
      <c r="B43" s="106" t="s">
        <v>324</v>
      </c>
      <c r="C43" s="40" t="s">
        <v>325</v>
      </c>
      <c r="D43" s="30" t="s">
        <v>368</v>
      </c>
      <c r="E43" s="37"/>
      <c r="F43" s="37"/>
      <c r="G43" s="37"/>
      <c r="H43" s="57">
        <f t="shared" si="3"/>
        <v>0</v>
      </c>
      <c r="I43" s="30">
        <f t="shared" si="4"/>
        <v>1</v>
      </c>
      <c r="J43" s="107">
        <v>40</v>
      </c>
      <c r="K43" s="47">
        <f t="shared" si="2"/>
        <v>39</v>
      </c>
    </row>
    <row r="44" spans="1:11" ht="16.5">
      <c r="A44" s="33">
        <v>18</v>
      </c>
      <c r="B44" s="106" t="s">
        <v>281</v>
      </c>
      <c r="C44" s="40" t="s">
        <v>282</v>
      </c>
      <c r="D44" s="33" t="s">
        <v>310</v>
      </c>
      <c r="E44" s="33"/>
      <c r="F44" s="33"/>
      <c r="G44" s="33"/>
      <c r="H44" s="59">
        <f t="shared" si="3"/>
        <v>0</v>
      </c>
      <c r="I44" s="33">
        <f t="shared" si="4"/>
        <v>1</v>
      </c>
      <c r="J44" s="43">
        <v>41</v>
      </c>
      <c r="K44" s="47">
        <f t="shared" si="2"/>
        <v>40</v>
      </c>
    </row>
    <row r="45" spans="1:11" ht="16.5">
      <c r="A45" s="30">
        <v>43</v>
      </c>
      <c r="B45" s="106" t="s">
        <v>334</v>
      </c>
      <c r="C45" s="40" t="s">
        <v>335</v>
      </c>
      <c r="D45" s="30" t="s">
        <v>368</v>
      </c>
      <c r="E45" s="37"/>
      <c r="F45" s="37"/>
      <c r="G45" s="37"/>
      <c r="H45" s="57">
        <f t="shared" si="3"/>
        <v>0</v>
      </c>
      <c r="I45" s="30">
        <f t="shared" si="4"/>
        <v>1</v>
      </c>
      <c r="J45" s="107">
        <v>42</v>
      </c>
      <c r="K45" s="46">
        <f t="shared" si="2"/>
        <v>41</v>
      </c>
    </row>
    <row r="46" spans="1:11" ht="16.5">
      <c r="A46" s="30">
        <v>46</v>
      </c>
      <c r="B46" s="106" t="s">
        <v>306</v>
      </c>
      <c r="C46" s="40" t="s">
        <v>307</v>
      </c>
      <c r="D46" s="30" t="s">
        <v>368</v>
      </c>
      <c r="E46" s="37"/>
      <c r="F46" s="37"/>
      <c r="G46" s="37"/>
      <c r="H46" s="57">
        <f t="shared" si="3"/>
        <v>0</v>
      </c>
      <c r="I46" s="30">
        <f t="shared" si="4"/>
        <v>1</v>
      </c>
      <c r="J46" s="43">
        <v>43</v>
      </c>
      <c r="K46" s="46">
        <f t="shared" si="2"/>
        <v>42</v>
      </c>
    </row>
    <row r="47" spans="1:11" ht="16.5">
      <c r="A47" s="33">
        <v>28</v>
      </c>
      <c r="B47" s="106" t="s">
        <v>328</v>
      </c>
      <c r="C47" s="40" t="s">
        <v>329</v>
      </c>
      <c r="D47" s="33" t="s">
        <v>310</v>
      </c>
      <c r="E47" s="33"/>
      <c r="F47" s="33"/>
      <c r="G47" s="33"/>
      <c r="H47" s="59">
        <f t="shared" si="3"/>
        <v>0</v>
      </c>
      <c r="I47" s="33">
        <f t="shared" si="4"/>
        <v>1</v>
      </c>
      <c r="J47" s="107">
        <v>44</v>
      </c>
      <c r="K47" s="47">
        <f t="shared" si="2"/>
        <v>43</v>
      </c>
    </row>
    <row r="48" spans="1:11" ht="16.5">
      <c r="A48" s="30">
        <v>51</v>
      </c>
      <c r="B48" s="106" t="s">
        <v>332</v>
      </c>
      <c r="C48" s="40" t="s">
        <v>333</v>
      </c>
      <c r="D48" s="30" t="s">
        <v>368</v>
      </c>
      <c r="E48" s="37"/>
      <c r="F48" s="37"/>
      <c r="G48" s="37"/>
      <c r="H48" s="57">
        <f t="shared" si="3"/>
        <v>0</v>
      </c>
      <c r="I48" s="30">
        <f t="shared" si="4"/>
        <v>1</v>
      </c>
      <c r="J48" s="43">
        <v>44</v>
      </c>
      <c r="K48" s="46">
        <f t="shared" si="2"/>
        <v>43</v>
      </c>
    </row>
    <row r="49" spans="1:11" ht="16.5">
      <c r="A49" s="30">
        <v>49</v>
      </c>
      <c r="B49" s="106" t="s">
        <v>51</v>
      </c>
      <c r="C49" s="40" t="s">
        <v>323</v>
      </c>
      <c r="D49" s="30" t="s">
        <v>368</v>
      </c>
      <c r="E49" s="37"/>
      <c r="F49" s="37"/>
      <c r="G49" s="37"/>
      <c r="H49" s="57">
        <f t="shared" si="3"/>
        <v>0</v>
      </c>
      <c r="I49" s="30">
        <f t="shared" si="4"/>
        <v>1</v>
      </c>
      <c r="J49" s="107">
        <v>46</v>
      </c>
      <c r="K49" s="46">
        <f t="shared" si="2"/>
        <v>45</v>
      </c>
    </row>
    <row r="50" spans="1:11" ht="16.5">
      <c r="A50" s="30">
        <v>37</v>
      </c>
      <c r="B50" s="106" t="s">
        <v>315</v>
      </c>
      <c r="C50" s="40" t="s">
        <v>316</v>
      </c>
      <c r="D50" s="30" t="s">
        <v>368</v>
      </c>
      <c r="E50" s="37"/>
      <c r="F50" s="37"/>
      <c r="G50" s="37"/>
      <c r="H50" s="57">
        <f t="shared" si="3"/>
        <v>0</v>
      </c>
      <c r="I50" s="30">
        <f t="shared" si="4"/>
        <v>1</v>
      </c>
      <c r="J50" s="43">
        <v>47</v>
      </c>
      <c r="K50" s="46">
        <f t="shared" si="2"/>
        <v>46</v>
      </c>
    </row>
    <row r="51" spans="1:11" ht="16.5">
      <c r="A51" s="30">
        <v>59</v>
      </c>
      <c r="B51" s="106" t="s">
        <v>360</v>
      </c>
      <c r="C51" s="40" t="s">
        <v>361</v>
      </c>
      <c r="D51" s="30" t="s">
        <v>368</v>
      </c>
      <c r="E51" s="37"/>
      <c r="F51" s="37"/>
      <c r="G51" s="37"/>
      <c r="H51" s="57">
        <f t="shared" si="3"/>
        <v>0</v>
      </c>
      <c r="I51" s="30">
        <f t="shared" si="4"/>
        <v>1</v>
      </c>
      <c r="J51" s="107">
        <v>47</v>
      </c>
      <c r="K51" s="46">
        <f t="shared" si="2"/>
        <v>46</v>
      </c>
    </row>
    <row r="52" spans="1:11" ht="16.5">
      <c r="A52" s="33">
        <v>24</v>
      </c>
      <c r="B52" s="106" t="s">
        <v>313</v>
      </c>
      <c r="C52" s="40" t="s">
        <v>314</v>
      </c>
      <c r="D52" s="33" t="s">
        <v>310</v>
      </c>
      <c r="E52" s="33"/>
      <c r="F52" s="33"/>
      <c r="G52" s="33"/>
      <c r="H52" s="59">
        <f t="shared" si="3"/>
        <v>0</v>
      </c>
      <c r="I52" s="33">
        <f t="shared" si="4"/>
        <v>1</v>
      </c>
      <c r="J52" s="43">
        <v>49</v>
      </c>
      <c r="K52" s="47">
        <f t="shared" si="2"/>
        <v>48</v>
      </c>
    </row>
    <row r="53" spans="1:11" ht="16.5">
      <c r="A53" s="30">
        <v>48</v>
      </c>
      <c r="B53" s="106" t="s">
        <v>319</v>
      </c>
      <c r="C53" s="40" t="s">
        <v>320</v>
      </c>
      <c r="D53" s="30" t="s">
        <v>368</v>
      </c>
      <c r="E53" s="37"/>
      <c r="F53" s="37"/>
      <c r="G53" s="37"/>
      <c r="H53" s="57">
        <f t="shared" si="3"/>
        <v>0</v>
      </c>
      <c r="I53" s="30">
        <f t="shared" si="4"/>
        <v>1</v>
      </c>
      <c r="J53" s="107">
        <v>50</v>
      </c>
      <c r="K53" s="46">
        <f t="shared" si="2"/>
        <v>49</v>
      </c>
    </row>
    <row r="54" spans="1:11" ht="16.5">
      <c r="A54" s="30">
        <v>47</v>
      </c>
      <c r="B54" s="106" t="s">
        <v>317</v>
      </c>
      <c r="C54" s="40" t="s">
        <v>318</v>
      </c>
      <c r="D54" s="30" t="s">
        <v>368</v>
      </c>
      <c r="E54" s="37"/>
      <c r="F54" s="37"/>
      <c r="G54" s="37"/>
      <c r="H54" s="57">
        <f t="shared" si="3"/>
        <v>0</v>
      </c>
      <c r="I54" s="30">
        <f t="shared" si="4"/>
        <v>1</v>
      </c>
      <c r="J54" s="43">
        <v>51</v>
      </c>
      <c r="K54" s="46">
        <f t="shared" si="2"/>
        <v>50</v>
      </c>
    </row>
    <row r="55" spans="1:11" ht="16.5">
      <c r="A55" s="30">
        <v>44</v>
      </c>
      <c r="B55" s="106" t="s">
        <v>338</v>
      </c>
      <c r="C55" s="40" t="s">
        <v>339</v>
      </c>
      <c r="D55" s="30" t="s">
        <v>368</v>
      </c>
      <c r="E55" s="37"/>
      <c r="F55" s="37"/>
      <c r="G55" s="37"/>
      <c r="H55" s="57">
        <f t="shared" si="3"/>
        <v>0</v>
      </c>
      <c r="I55" s="30">
        <f t="shared" si="4"/>
        <v>1</v>
      </c>
      <c r="J55" s="107">
        <v>52</v>
      </c>
      <c r="K55" s="46">
        <f t="shared" si="2"/>
        <v>51</v>
      </c>
    </row>
    <row r="56" spans="1:11" ht="16.5">
      <c r="A56" s="33">
        <v>36</v>
      </c>
      <c r="B56" s="106" t="s">
        <v>311</v>
      </c>
      <c r="C56" s="40" t="s">
        <v>312</v>
      </c>
      <c r="D56" s="33" t="s">
        <v>368</v>
      </c>
      <c r="E56" s="33"/>
      <c r="F56" s="33"/>
      <c r="G56" s="33"/>
      <c r="H56" s="59">
        <f t="shared" si="3"/>
        <v>0</v>
      </c>
      <c r="I56" s="33">
        <f t="shared" si="4"/>
        <v>1</v>
      </c>
      <c r="J56" s="43">
        <v>53</v>
      </c>
      <c r="K56" s="47">
        <f t="shared" si="2"/>
        <v>52</v>
      </c>
    </row>
    <row r="57" spans="1:11" ht="16.5">
      <c r="A57" s="30">
        <v>54</v>
      </c>
      <c r="B57" s="106" t="s">
        <v>340</v>
      </c>
      <c r="C57" s="40" t="s">
        <v>314</v>
      </c>
      <c r="D57" s="30" t="s">
        <v>368</v>
      </c>
      <c r="E57" s="37"/>
      <c r="F57" s="37"/>
      <c r="G57" s="37"/>
      <c r="H57" s="57">
        <f t="shared" si="3"/>
        <v>0</v>
      </c>
      <c r="I57" s="30">
        <f t="shared" si="4"/>
        <v>1</v>
      </c>
      <c r="J57" s="107">
        <v>54</v>
      </c>
      <c r="K57" s="46">
        <f t="shared" si="2"/>
        <v>53</v>
      </c>
    </row>
    <row r="58" spans="1:11" ht="16.5">
      <c r="A58" s="30">
        <v>56</v>
      </c>
      <c r="B58" s="106" t="s">
        <v>351</v>
      </c>
      <c r="C58" s="40" t="s">
        <v>352</v>
      </c>
      <c r="D58" s="30" t="s">
        <v>368</v>
      </c>
      <c r="E58" s="37"/>
      <c r="F58" s="37"/>
      <c r="G58" s="37"/>
      <c r="H58" s="57">
        <f t="shared" si="3"/>
        <v>0</v>
      </c>
      <c r="I58" s="30">
        <f t="shared" si="4"/>
        <v>1</v>
      </c>
      <c r="J58" s="43">
        <v>55</v>
      </c>
      <c r="K58" s="46">
        <f t="shared" si="2"/>
        <v>54</v>
      </c>
    </row>
    <row r="59" spans="1:11" ht="16.5">
      <c r="A59" s="30">
        <v>61</v>
      </c>
      <c r="B59" s="106" t="s">
        <v>343</v>
      </c>
      <c r="C59" s="40" t="s">
        <v>344</v>
      </c>
      <c r="D59" s="30" t="s">
        <v>368</v>
      </c>
      <c r="E59" s="37"/>
      <c r="F59" s="37"/>
      <c r="G59" s="37"/>
      <c r="H59" s="57">
        <f t="shared" si="3"/>
        <v>0</v>
      </c>
      <c r="I59" s="30">
        <f t="shared" si="4"/>
        <v>1</v>
      </c>
      <c r="J59" s="107">
        <v>56</v>
      </c>
      <c r="K59" s="46">
        <f t="shared" si="2"/>
        <v>55</v>
      </c>
    </row>
    <row r="60" spans="1:11" ht="16.5">
      <c r="A60" s="30">
        <v>60</v>
      </c>
      <c r="B60" s="109" t="s">
        <v>477</v>
      </c>
      <c r="C60" s="121" t="s">
        <v>280</v>
      </c>
      <c r="D60" s="30" t="s">
        <v>368</v>
      </c>
      <c r="E60" s="37"/>
      <c r="F60" s="37"/>
      <c r="G60" s="37"/>
      <c r="H60" s="57">
        <f t="shared" si="3"/>
        <v>0</v>
      </c>
      <c r="I60" s="30">
        <f t="shared" si="4"/>
        <v>1</v>
      </c>
      <c r="J60" s="43">
        <v>57</v>
      </c>
      <c r="K60" s="46">
        <f t="shared" si="2"/>
        <v>56</v>
      </c>
    </row>
    <row r="61" spans="1:11" ht="16.5">
      <c r="A61" s="30">
        <v>55</v>
      </c>
      <c r="B61" s="106" t="s">
        <v>353</v>
      </c>
      <c r="C61" s="40" t="s">
        <v>297</v>
      </c>
      <c r="D61" s="30" t="s">
        <v>368</v>
      </c>
      <c r="E61" s="37"/>
      <c r="F61" s="37"/>
      <c r="G61" s="37"/>
      <c r="H61" s="57">
        <f t="shared" si="3"/>
        <v>0</v>
      </c>
      <c r="I61" s="30">
        <f t="shared" si="4"/>
        <v>1</v>
      </c>
      <c r="J61" s="107">
        <v>58</v>
      </c>
      <c r="K61" s="46">
        <f t="shared" si="2"/>
        <v>57</v>
      </c>
    </row>
    <row r="62" spans="1:11" ht="16.5">
      <c r="A62" s="30">
        <v>57</v>
      </c>
      <c r="B62" s="113" t="s">
        <v>345</v>
      </c>
      <c r="C62" s="114" t="s">
        <v>346</v>
      </c>
      <c r="D62" s="30" t="s">
        <v>368</v>
      </c>
      <c r="E62" s="37"/>
      <c r="F62" s="37"/>
      <c r="G62" s="37"/>
      <c r="H62" s="57">
        <f t="shared" si="3"/>
        <v>0</v>
      </c>
      <c r="I62" s="30">
        <f t="shared" si="4"/>
        <v>1</v>
      </c>
      <c r="J62" s="43">
        <v>59</v>
      </c>
      <c r="K62" s="46">
        <f t="shared" si="2"/>
        <v>58</v>
      </c>
    </row>
    <row r="63" spans="1:11" ht="16.5">
      <c r="A63" s="112">
        <v>58</v>
      </c>
      <c r="B63" s="119" t="s">
        <v>356</v>
      </c>
      <c r="C63" s="120" t="s">
        <v>357</v>
      </c>
      <c r="D63" s="112" t="s">
        <v>368</v>
      </c>
      <c r="E63" s="115"/>
      <c r="F63" s="115"/>
      <c r="G63" s="115"/>
      <c r="H63" s="116">
        <f t="shared" si="3"/>
        <v>0</v>
      </c>
      <c r="I63" s="112">
        <f t="shared" si="4"/>
        <v>1</v>
      </c>
      <c r="J63" s="107">
        <v>60</v>
      </c>
      <c r="K63" s="46">
        <f t="shared" si="2"/>
        <v>59</v>
      </c>
    </row>
    <row r="64" spans="1:11" ht="16.5">
      <c r="A64" s="92">
        <v>53</v>
      </c>
      <c r="B64" s="117" t="s">
        <v>358</v>
      </c>
      <c r="C64" s="118" t="s">
        <v>359</v>
      </c>
      <c r="D64" s="92" t="s">
        <v>368</v>
      </c>
      <c r="E64" s="90"/>
      <c r="F64" s="90"/>
      <c r="G64" s="90"/>
      <c r="H64" s="64">
        <f t="shared" si="3"/>
        <v>0</v>
      </c>
      <c r="I64" s="92">
        <f t="shared" si="4"/>
        <v>1</v>
      </c>
      <c r="J64" s="122">
        <v>61</v>
      </c>
      <c r="K64" s="73">
        <f t="shared" si="2"/>
        <v>60</v>
      </c>
    </row>
    <row r="65" spans="2:9" s="65" customFormat="1" ht="16.5">
      <c r="B65" s="66" t="s">
        <v>463</v>
      </c>
      <c r="C65" s="67"/>
      <c r="D65" s="67"/>
      <c r="E65" s="68">
        <f>ROUND(SUM(E4:E64)/61,1)</f>
        <v>0</v>
      </c>
      <c r="F65" s="68">
        <f>ROUND(SUM(F4:F64)/61,1)</f>
        <v>0</v>
      </c>
      <c r="G65" s="68">
        <f>ROUND(SUM(G4:G64)/61,1)</f>
        <v>0</v>
      </c>
      <c r="H65" s="68">
        <f>ROUND(SUM(H4:H64)/61,1)</f>
        <v>0</v>
      </c>
      <c r="I65" s="69"/>
    </row>
    <row r="66" spans="2:9" s="65" customFormat="1" ht="16.5">
      <c r="B66" s="70" t="s">
        <v>464</v>
      </c>
      <c r="C66" s="47"/>
      <c r="D66" s="47"/>
      <c r="E66" s="71">
        <f>COUNTIF(E$4:E$64,"&gt;=5")</f>
        <v>0</v>
      </c>
      <c r="F66" s="71">
        <f>COUNTIF(F$4:F$64,"&gt;=5")</f>
        <v>0</v>
      </c>
      <c r="G66" s="71">
        <f>COUNTIF(G$4:G$64,"&gt;=5")</f>
        <v>0</v>
      </c>
      <c r="H66" s="71"/>
      <c r="I66" s="69"/>
    </row>
    <row r="67" spans="2:9" s="65" customFormat="1" ht="16.5">
      <c r="B67" s="72" t="s">
        <v>465</v>
      </c>
      <c r="C67" s="73"/>
      <c r="D67" s="73"/>
      <c r="E67" s="74">
        <f>ROUND(E66/61*100,1)</f>
        <v>0</v>
      </c>
      <c r="F67" s="74">
        <f>ROUND(F66/61*100,1)</f>
        <v>0</v>
      </c>
      <c r="G67" s="74">
        <f>ROUND(G66/61*100,1)</f>
        <v>0</v>
      </c>
      <c r="H67" s="74"/>
      <c r="I67" s="69"/>
    </row>
  </sheetData>
  <sheetProtection/>
  <mergeCells count="2">
    <mergeCell ref="A2:I2"/>
    <mergeCell ref="A1:K1"/>
  </mergeCells>
  <printOptions/>
  <pageMargins left="0.7" right="0.17" top="0.3" bottom="0.25" header="0.3" footer="0.2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6.140625" style="22" customWidth="1"/>
    <col min="2" max="2" width="24.28125" style="22" customWidth="1"/>
    <col min="3" max="3" width="14.140625" style="22" customWidth="1"/>
    <col min="4" max="4" width="5.421875" style="22" customWidth="1"/>
    <col min="5" max="5" width="5.57421875" style="24" customWidth="1"/>
    <col min="6" max="6" width="6.00390625" style="24" customWidth="1"/>
    <col min="7" max="7" width="5.8515625" style="24" customWidth="1"/>
    <col min="8" max="9" width="7.28125" style="24" customWidth="1"/>
    <col min="10" max="10" width="7.00390625" style="22" customWidth="1"/>
    <col min="11" max="11" width="6.7109375" style="22" customWidth="1"/>
    <col min="12" max="16384" width="9.140625" style="22" customWidth="1"/>
  </cols>
  <sheetData>
    <row r="1" spans="1:11" ht="16.5">
      <c r="A1" s="135" t="s">
        <v>478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9" ht="16.5">
      <c r="A2" s="134" t="s">
        <v>471</v>
      </c>
      <c r="B2" s="134"/>
      <c r="C2" s="134"/>
      <c r="D2" s="134"/>
      <c r="E2" s="134"/>
      <c r="F2" s="134"/>
      <c r="G2" s="134"/>
      <c r="H2" s="134"/>
      <c r="I2" s="134"/>
    </row>
    <row r="3" spans="1:11" ht="16.5">
      <c r="A3" s="139" t="s">
        <v>480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23" customFormat="1" ht="18" customHeight="1">
      <c r="A4" s="42" t="s">
        <v>3</v>
      </c>
      <c r="B4" s="42" t="s">
        <v>4</v>
      </c>
      <c r="C4" s="42" t="s">
        <v>5</v>
      </c>
      <c r="D4" s="42" t="s">
        <v>6</v>
      </c>
      <c r="E4" s="42" t="s">
        <v>459</v>
      </c>
      <c r="F4" s="42" t="s">
        <v>460</v>
      </c>
      <c r="G4" s="42" t="s">
        <v>461</v>
      </c>
      <c r="H4" s="42" t="s">
        <v>462</v>
      </c>
      <c r="I4" s="42" t="s">
        <v>470</v>
      </c>
      <c r="J4" s="45" t="s">
        <v>479</v>
      </c>
      <c r="K4" s="45" t="s">
        <v>469</v>
      </c>
    </row>
    <row r="5" spans="1:11" ht="14.25" customHeight="1">
      <c r="A5" s="49">
        <v>1</v>
      </c>
      <c r="B5" s="50" t="s">
        <v>397</v>
      </c>
      <c r="C5" s="51" t="s">
        <v>398</v>
      </c>
      <c r="D5" s="49" t="s">
        <v>410</v>
      </c>
      <c r="E5" s="52"/>
      <c r="F5" s="49"/>
      <c r="G5" s="49"/>
      <c r="H5" s="52">
        <f aca="true" t="shared" si="0" ref="H5:H51">ROUND(G5*2+F5*2+E5,1)</f>
        <v>0</v>
      </c>
      <c r="I5" s="49">
        <f aca="true" t="shared" si="1" ref="I5:I51">RANK(H5,$H$5:$H$51,0)</f>
        <v>1</v>
      </c>
      <c r="J5" s="53">
        <v>1</v>
      </c>
      <c r="K5" s="131">
        <f aca="true" t="shared" si="2" ref="K5:K51">J5-I5</f>
        <v>0</v>
      </c>
    </row>
    <row r="6" spans="1:11" ht="14.25" customHeight="1">
      <c r="A6" s="54">
        <v>45</v>
      </c>
      <c r="B6" s="55" t="s">
        <v>377</v>
      </c>
      <c r="C6" s="56" t="s">
        <v>378</v>
      </c>
      <c r="D6" s="54" t="s">
        <v>410</v>
      </c>
      <c r="E6" s="59"/>
      <c r="F6" s="60"/>
      <c r="G6" s="60"/>
      <c r="H6" s="57">
        <f t="shared" si="0"/>
        <v>0</v>
      </c>
      <c r="I6" s="54">
        <f t="shared" si="1"/>
        <v>1</v>
      </c>
      <c r="J6" s="46">
        <v>2</v>
      </c>
      <c r="K6" s="46">
        <f t="shared" si="2"/>
        <v>1</v>
      </c>
    </row>
    <row r="7" spans="1:11" s="108" customFormat="1" ht="14.25" customHeight="1">
      <c r="A7" s="60">
        <v>3</v>
      </c>
      <c r="B7" s="55" t="s">
        <v>383</v>
      </c>
      <c r="C7" s="56" t="s">
        <v>384</v>
      </c>
      <c r="D7" s="60" t="s">
        <v>410</v>
      </c>
      <c r="E7" s="59"/>
      <c r="F7" s="60"/>
      <c r="G7" s="60"/>
      <c r="H7" s="59">
        <f t="shared" si="0"/>
        <v>0</v>
      </c>
      <c r="I7" s="60">
        <f t="shared" si="1"/>
        <v>1</v>
      </c>
      <c r="J7" s="107">
        <v>3</v>
      </c>
      <c r="K7" s="46">
        <f t="shared" si="2"/>
        <v>2</v>
      </c>
    </row>
    <row r="8" spans="1:11" ht="14.25" customHeight="1">
      <c r="A8" s="54">
        <v>2</v>
      </c>
      <c r="B8" s="55" t="s">
        <v>391</v>
      </c>
      <c r="C8" s="56" t="s">
        <v>392</v>
      </c>
      <c r="D8" s="54" t="s">
        <v>410</v>
      </c>
      <c r="E8" s="57"/>
      <c r="F8" s="54"/>
      <c r="G8" s="54"/>
      <c r="H8" s="57">
        <f t="shared" si="0"/>
        <v>0</v>
      </c>
      <c r="I8" s="54">
        <f t="shared" si="1"/>
        <v>1</v>
      </c>
      <c r="J8" s="46">
        <v>4</v>
      </c>
      <c r="K8" s="46">
        <f t="shared" si="2"/>
        <v>3</v>
      </c>
    </row>
    <row r="9" spans="1:11" ht="14.25" customHeight="1">
      <c r="A9" s="54">
        <v>7</v>
      </c>
      <c r="B9" s="55" t="s">
        <v>31</v>
      </c>
      <c r="C9" s="56" t="s">
        <v>371</v>
      </c>
      <c r="D9" s="54" t="s">
        <v>410</v>
      </c>
      <c r="E9" s="59"/>
      <c r="F9" s="60"/>
      <c r="G9" s="60"/>
      <c r="H9" s="57">
        <f t="shared" si="0"/>
        <v>0</v>
      </c>
      <c r="I9" s="54">
        <f t="shared" si="1"/>
        <v>1</v>
      </c>
      <c r="J9" s="107">
        <v>5</v>
      </c>
      <c r="K9" s="46">
        <f t="shared" si="2"/>
        <v>4</v>
      </c>
    </row>
    <row r="10" spans="1:11" ht="14.25" customHeight="1">
      <c r="A10" s="54">
        <v>6</v>
      </c>
      <c r="B10" s="55" t="s">
        <v>369</v>
      </c>
      <c r="C10" s="56" t="s">
        <v>370</v>
      </c>
      <c r="D10" s="54" t="s">
        <v>410</v>
      </c>
      <c r="E10" s="59"/>
      <c r="F10" s="60"/>
      <c r="G10" s="60"/>
      <c r="H10" s="57">
        <f t="shared" si="0"/>
        <v>0</v>
      </c>
      <c r="I10" s="54">
        <f t="shared" si="1"/>
        <v>1</v>
      </c>
      <c r="J10" s="46">
        <v>6</v>
      </c>
      <c r="K10" s="46">
        <f t="shared" si="2"/>
        <v>5</v>
      </c>
    </row>
    <row r="11" spans="1:11" ht="14.25" customHeight="1">
      <c r="A11" s="54">
        <v>42</v>
      </c>
      <c r="B11" s="55" t="s">
        <v>406</v>
      </c>
      <c r="C11" s="56" t="s">
        <v>407</v>
      </c>
      <c r="D11" s="54" t="s">
        <v>410</v>
      </c>
      <c r="E11" s="57"/>
      <c r="F11" s="54"/>
      <c r="G11" s="54"/>
      <c r="H11" s="57">
        <f t="shared" si="0"/>
        <v>0</v>
      </c>
      <c r="I11" s="54">
        <f t="shared" si="1"/>
        <v>1</v>
      </c>
      <c r="J11" s="107">
        <v>7</v>
      </c>
      <c r="K11" s="46">
        <f t="shared" si="2"/>
        <v>6</v>
      </c>
    </row>
    <row r="12" spans="1:11" ht="14.25" customHeight="1">
      <c r="A12" s="54">
        <v>16</v>
      </c>
      <c r="B12" s="55" t="s">
        <v>374</v>
      </c>
      <c r="C12" s="56" t="s">
        <v>375</v>
      </c>
      <c r="D12" s="54" t="s">
        <v>410</v>
      </c>
      <c r="E12" s="59"/>
      <c r="F12" s="60"/>
      <c r="G12" s="60"/>
      <c r="H12" s="57">
        <f t="shared" si="0"/>
        <v>0</v>
      </c>
      <c r="I12" s="54">
        <f t="shared" si="1"/>
        <v>1</v>
      </c>
      <c r="J12" s="46">
        <v>8</v>
      </c>
      <c r="K12" s="46">
        <f t="shared" si="2"/>
        <v>7</v>
      </c>
    </row>
    <row r="13" spans="1:11" ht="14.25" customHeight="1">
      <c r="A13" s="54">
        <v>13</v>
      </c>
      <c r="B13" s="55" t="s">
        <v>408</v>
      </c>
      <c r="C13" s="56" t="s">
        <v>409</v>
      </c>
      <c r="D13" s="54" t="s">
        <v>410</v>
      </c>
      <c r="E13" s="57"/>
      <c r="F13" s="54"/>
      <c r="G13" s="54"/>
      <c r="H13" s="57">
        <f t="shared" si="0"/>
        <v>0</v>
      </c>
      <c r="I13" s="54">
        <f t="shared" si="1"/>
        <v>1</v>
      </c>
      <c r="J13" s="107">
        <v>9</v>
      </c>
      <c r="K13" s="46">
        <f t="shared" si="2"/>
        <v>8</v>
      </c>
    </row>
    <row r="14" spans="1:11" s="25" customFormat="1" ht="14.25" customHeight="1">
      <c r="A14" s="54">
        <v>5</v>
      </c>
      <c r="B14" s="55" t="s">
        <v>380</v>
      </c>
      <c r="C14" s="56" t="s">
        <v>381</v>
      </c>
      <c r="D14" s="54" t="s">
        <v>410</v>
      </c>
      <c r="E14" s="59"/>
      <c r="F14" s="60"/>
      <c r="G14" s="60"/>
      <c r="H14" s="57">
        <f t="shared" si="0"/>
        <v>0</v>
      </c>
      <c r="I14" s="54">
        <f t="shared" si="1"/>
        <v>1</v>
      </c>
      <c r="J14" s="46">
        <v>10</v>
      </c>
      <c r="K14" s="46">
        <f t="shared" si="2"/>
        <v>9</v>
      </c>
    </row>
    <row r="15" spans="1:11" ht="14.25" customHeight="1">
      <c r="A15" s="54">
        <v>9</v>
      </c>
      <c r="B15" s="55" t="s">
        <v>330</v>
      </c>
      <c r="C15" s="56" t="s">
        <v>379</v>
      </c>
      <c r="D15" s="54" t="s">
        <v>410</v>
      </c>
      <c r="E15" s="59"/>
      <c r="F15" s="60"/>
      <c r="G15" s="60"/>
      <c r="H15" s="57">
        <f t="shared" si="0"/>
        <v>0</v>
      </c>
      <c r="I15" s="54">
        <f t="shared" si="1"/>
        <v>1</v>
      </c>
      <c r="J15" s="107">
        <v>11</v>
      </c>
      <c r="K15" s="46">
        <f t="shared" si="2"/>
        <v>10</v>
      </c>
    </row>
    <row r="16" spans="1:11" ht="14.25" customHeight="1">
      <c r="A16" s="54">
        <v>20</v>
      </c>
      <c r="B16" s="55" t="s">
        <v>389</v>
      </c>
      <c r="C16" s="56" t="s">
        <v>390</v>
      </c>
      <c r="D16" s="54" t="s">
        <v>410</v>
      </c>
      <c r="E16" s="57"/>
      <c r="F16" s="54"/>
      <c r="G16" s="54"/>
      <c r="H16" s="57">
        <f t="shared" si="0"/>
        <v>0</v>
      </c>
      <c r="I16" s="54">
        <f t="shared" si="1"/>
        <v>1</v>
      </c>
      <c r="J16" s="46">
        <v>12</v>
      </c>
      <c r="K16" s="130">
        <f t="shared" si="2"/>
        <v>11</v>
      </c>
    </row>
    <row r="17" spans="1:11" ht="14.25" customHeight="1">
      <c r="A17" s="54">
        <v>4</v>
      </c>
      <c r="B17" s="55" t="s">
        <v>382</v>
      </c>
      <c r="C17" s="56" t="s">
        <v>379</v>
      </c>
      <c r="D17" s="54" t="s">
        <v>410</v>
      </c>
      <c r="E17" s="57"/>
      <c r="F17" s="54"/>
      <c r="G17" s="54"/>
      <c r="H17" s="57">
        <f t="shared" si="0"/>
        <v>0</v>
      </c>
      <c r="I17" s="54">
        <f t="shared" si="1"/>
        <v>1</v>
      </c>
      <c r="J17" s="107">
        <v>13</v>
      </c>
      <c r="K17" s="46">
        <f t="shared" si="2"/>
        <v>12</v>
      </c>
    </row>
    <row r="18" spans="1:11" ht="14.25" customHeight="1">
      <c r="A18" s="54">
        <v>17</v>
      </c>
      <c r="B18" s="55" t="s">
        <v>399</v>
      </c>
      <c r="C18" s="56" t="s">
        <v>400</v>
      </c>
      <c r="D18" s="54" t="s">
        <v>410</v>
      </c>
      <c r="E18" s="57"/>
      <c r="F18" s="54"/>
      <c r="G18" s="54"/>
      <c r="H18" s="57">
        <f t="shared" si="0"/>
        <v>0</v>
      </c>
      <c r="I18" s="54">
        <f t="shared" si="1"/>
        <v>1</v>
      </c>
      <c r="J18" s="46">
        <v>14</v>
      </c>
      <c r="K18" s="46">
        <f t="shared" si="2"/>
        <v>13</v>
      </c>
    </row>
    <row r="19" spans="1:11" ht="14.25" customHeight="1">
      <c r="A19" s="54">
        <v>8</v>
      </c>
      <c r="B19" s="55" t="s">
        <v>402</v>
      </c>
      <c r="C19" s="56" t="s">
        <v>403</v>
      </c>
      <c r="D19" s="54" t="s">
        <v>410</v>
      </c>
      <c r="E19" s="57"/>
      <c r="F19" s="54"/>
      <c r="G19" s="54"/>
      <c r="H19" s="57">
        <f t="shared" si="0"/>
        <v>0</v>
      </c>
      <c r="I19" s="54">
        <f t="shared" si="1"/>
        <v>1</v>
      </c>
      <c r="J19" s="107">
        <v>15</v>
      </c>
      <c r="K19" s="46">
        <f t="shared" si="2"/>
        <v>14</v>
      </c>
    </row>
    <row r="20" spans="1:11" ht="14.25" customHeight="1">
      <c r="A20" s="54">
        <v>11</v>
      </c>
      <c r="B20" s="55" t="s">
        <v>404</v>
      </c>
      <c r="C20" s="56" t="s">
        <v>405</v>
      </c>
      <c r="D20" s="54" t="s">
        <v>410</v>
      </c>
      <c r="E20" s="57"/>
      <c r="F20" s="54"/>
      <c r="G20" s="54"/>
      <c r="H20" s="57">
        <f t="shared" si="0"/>
        <v>0</v>
      </c>
      <c r="I20" s="54">
        <f t="shared" si="1"/>
        <v>1</v>
      </c>
      <c r="J20" s="46">
        <v>16</v>
      </c>
      <c r="K20" s="46">
        <f t="shared" si="2"/>
        <v>15</v>
      </c>
    </row>
    <row r="21" spans="1:11" ht="14.25" customHeight="1">
      <c r="A21" s="54">
        <v>30</v>
      </c>
      <c r="B21" s="55" t="s">
        <v>353</v>
      </c>
      <c r="C21" s="56" t="s">
        <v>447</v>
      </c>
      <c r="D21" s="54" t="s">
        <v>457</v>
      </c>
      <c r="E21" s="57"/>
      <c r="F21" s="54"/>
      <c r="G21" s="54"/>
      <c r="H21" s="57">
        <f t="shared" si="0"/>
        <v>0</v>
      </c>
      <c r="I21" s="54">
        <f t="shared" si="1"/>
        <v>1</v>
      </c>
      <c r="J21" s="107">
        <v>17</v>
      </c>
      <c r="K21" s="130">
        <f t="shared" si="2"/>
        <v>16</v>
      </c>
    </row>
    <row r="22" spans="1:11" ht="14.25" customHeight="1">
      <c r="A22" s="54">
        <v>29</v>
      </c>
      <c r="B22" s="55" t="s">
        <v>376</v>
      </c>
      <c r="C22" s="56" t="s">
        <v>375</v>
      </c>
      <c r="D22" s="54" t="s">
        <v>410</v>
      </c>
      <c r="E22" s="59"/>
      <c r="F22" s="60"/>
      <c r="G22" s="60"/>
      <c r="H22" s="57">
        <f t="shared" si="0"/>
        <v>0</v>
      </c>
      <c r="I22" s="54">
        <f t="shared" si="1"/>
        <v>1</v>
      </c>
      <c r="J22" s="46">
        <v>18</v>
      </c>
      <c r="K22" s="46">
        <f t="shared" si="2"/>
        <v>17</v>
      </c>
    </row>
    <row r="23" spans="1:11" ht="14.25" customHeight="1">
      <c r="A23" s="54">
        <v>12</v>
      </c>
      <c r="B23" s="55" t="s">
        <v>385</v>
      </c>
      <c r="C23" s="56" t="s">
        <v>386</v>
      </c>
      <c r="D23" s="54" t="s">
        <v>410</v>
      </c>
      <c r="E23" s="57"/>
      <c r="F23" s="54"/>
      <c r="G23" s="54"/>
      <c r="H23" s="57">
        <f t="shared" si="0"/>
        <v>0</v>
      </c>
      <c r="I23" s="54">
        <f t="shared" si="1"/>
        <v>1</v>
      </c>
      <c r="J23" s="107">
        <v>19</v>
      </c>
      <c r="K23" s="46">
        <f t="shared" si="2"/>
        <v>18</v>
      </c>
    </row>
    <row r="24" spans="1:11" ht="14.25" customHeight="1">
      <c r="A24" s="54">
        <v>27</v>
      </c>
      <c r="B24" s="55" t="s">
        <v>439</v>
      </c>
      <c r="C24" s="56" t="s">
        <v>440</v>
      </c>
      <c r="D24" s="54" t="s">
        <v>457</v>
      </c>
      <c r="E24" s="57"/>
      <c r="F24" s="54"/>
      <c r="G24" s="54"/>
      <c r="H24" s="57">
        <f t="shared" si="0"/>
        <v>0</v>
      </c>
      <c r="I24" s="54">
        <f t="shared" si="1"/>
        <v>1</v>
      </c>
      <c r="J24" s="46">
        <v>20</v>
      </c>
      <c r="K24" s="46">
        <f t="shared" si="2"/>
        <v>19</v>
      </c>
    </row>
    <row r="25" spans="1:11" ht="14.25" customHeight="1">
      <c r="A25" s="54">
        <v>26</v>
      </c>
      <c r="B25" s="55" t="s">
        <v>431</v>
      </c>
      <c r="C25" s="56" t="s">
        <v>432</v>
      </c>
      <c r="D25" s="54" t="s">
        <v>457</v>
      </c>
      <c r="E25" s="57"/>
      <c r="F25" s="54"/>
      <c r="G25" s="54"/>
      <c r="H25" s="57">
        <f t="shared" si="0"/>
        <v>0</v>
      </c>
      <c r="I25" s="54">
        <f t="shared" si="1"/>
        <v>1</v>
      </c>
      <c r="J25" s="107">
        <v>21</v>
      </c>
      <c r="K25" s="46">
        <f t="shared" si="2"/>
        <v>20</v>
      </c>
    </row>
    <row r="26" spans="1:11" ht="14.25" customHeight="1">
      <c r="A26" s="54">
        <v>19</v>
      </c>
      <c r="B26" s="55" t="s">
        <v>433</v>
      </c>
      <c r="C26" s="56" t="s">
        <v>434</v>
      </c>
      <c r="D26" s="54" t="s">
        <v>457</v>
      </c>
      <c r="E26" s="57"/>
      <c r="F26" s="54"/>
      <c r="G26" s="54"/>
      <c r="H26" s="57">
        <f t="shared" si="0"/>
        <v>0</v>
      </c>
      <c r="I26" s="54">
        <f t="shared" si="1"/>
        <v>1</v>
      </c>
      <c r="J26" s="46">
        <v>22</v>
      </c>
      <c r="K26" s="46">
        <f t="shared" si="2"/>
        <v>21</v>
      </c>
    </row>
    <row r="27" spans="1:11" ht="14.25" customHeight="1">
      <c r="A27" s="54">
        <v>14</v>
      </c>
      <c r="B27" s="55" t="s">
        <v>401</v>
      </c>
      <c r="C27" s="56" t="s">
        <v>388</v>
      </c>
      <c r="D27" s="54" t="s">
        <v>410</v>
      </c>
      <c r="E27" s="57"/>
      <c r="F27" s="54"/>
      <c r="G27" s="54"/>
      <c r="H27" s="57">
        <f t="shared" si="0"/>
        <v>0</v>
      </c>
      <c r="I27" s="54">
        <f t="shared" si="1"/>
        <v>1</v>
      </c>
      <c r="J27" s="107">
        <v>23</v>
      </c>
      <c r="K27" s="46">
        <f t="shared" si="2"/>
        <v>22</v>
      </c>
    </row>
    <row r="28" spans="1:11" ht="14.25" customHeight="1">
      <c r="A28" s="54">
        <v>39</v>
      </c>
      <c r="B28" s="55" t="s">
        <v>415</v>
      </c>
      <c r="C28" s="56" t="s">
        <v>416</v>
      </c>
      <c r="D28" s="54" t="s">
        <v>457</v>
      </c>
      <c r="E28" s="57"/>
      <c r="F28" s="54"/>
      <c r="G28" s="54"/>
      <c r="H28" s="57">
        <f t="shared" si="0"/>
        <v>0</v>
      </c>
      <c r="I28" s="54">
        <f t="shared" si="1"/>
        <v>1</v>
      </c>
      <c r="J28" s="46">
        <v>24</v>
      </c>
      <c r="K28" s="130">
        <f t="shared" si="2"/>
        <v>23</v>
      </c>
    </row>
    <row r="29" spans="1:11" ht="14.25" customHeight="1">
      <c r="A29" s="58">
        <v>10</v>
      </c>
      <c r="B29" s="55" t="s">
        <v>393</v>
      </c>
      <c r="C29" s="56" t="s">
        <v>394</v>
      </c>
      <c r="D29" s="54" t="s">
        <v>410</v>
      </c>
      <c r="E29" s="57"/>
      <c r="F29" s="54"/>
      <c r="G29" s="54"/>
      <c r="H29" s="57">
        <f t="shared" si="0"/>
        <v>0</v>
      </c>
      <c r="I29" s="54">
        <f t="shared" si="1"/>
        <v>1</v>
      </c>
      <c r="J29" s="107">
        <v>25</v>
      </c>
      <c r="K29" s="130">
        <f t="shared" si="2"/>
        <v>24</v>
      </c>
    </row>
    <row r="30" spans="1:11" ht="14.25" customHeight="1">
      <c r="A30" s="54">
        <v>15</v>
      </c>
      <c r="B30" s="55" t="s">
        <v>372</v>
      </c>
      <c r="C30" s="56" t="s">
        <v>373</v>
      </c>
      <c r="D30" s="54" t="s">
        <v>410</v>
      </c>
      <c r="E30" s="59"/>
      <c r="F30" s="60"/>
      <c r="G30" s="60"/>
      <c r="H30" s="57">
        <f t="shared" si="0"/>
        <v>0</v>
      </c>
      <c r="I30" s="54">
        <f t="shared" si="1"/>
        <v>1</v>
      </c>
      <c r="J30" s="46">
        <v>26</v>
      </c>
      <c r="K30" s="46">
        <f t="shared" si="2"/>
        <v>25</v>
      </c>
    </row>
    <row r="31" spans="1:11" ht="14.25" customHeight="1">
      <c r="A31" s="54">
        <v>18</v>
      </c>
      <c r="B31" s="55" t="s">
        <v>387</v>
      </c>
      <c r="C31" s="56" t="s">
        <v>388</v>
      </c>
      <c r="D31" s="54" t="s">
        <v>410</v>
      </c>
      <c r="E31" s="57"/>
      <c r="F31" s="54"/>
      <c r="G31" s="54"/>
      <c r="H31" s="57">
        <f t="shared" si="0"/>
        <v>0</v>
      </c>
      <c r="I31" s="54">
        <f t="shared" si="1"/>
        <v>1</v>
      </c>
      <c r="J31" s="107">
        <v>27</v>
      </c>
      <c r="K31" s="130">
        <f t="shared" si="2"/>
        <v>26</v>
      </c>
    </row>
    <row r="32" spans="1:11" ht="14.25" customHeight="1">
      <c r="A32" s="54">
        <v>28</v>
      </c>
      <c r="B32" s="55" t="s">
        <v>468</v>
      </c>
      <c r="C32" s="56" t="s">
        <v>444</v>
      </c>
      <c r="D32" s="54" t="s">
        <v>457</v>
      </c>
      <c r="E32" s="57"/>
      <c r="F32" s="54"/>
      <c r="G32" s="54"/>
      <c r="H32" s="57">
        <f t="shared" si="0"/>
        <v>0</v>
      </c>
      <c r="I32" s="54">
        <f t="shared" si="1"/>
        <v>1</v>
      </c>
      <c r="J32" s="46">
        <v>28</v>
      </c>
      <c r="K32" s="46">
        <f t="shared" si="2"/>
        <v>27</v>
      </c>
    </row>
    <row r="33" spans="1:11" ht="14.25" customHeight="1">
      <c r="A33" s="54">
        <v>22</v>
      </c>
      <c r="B33" s="55" t="s">
        <v>449</v>
      </c>
      <c r="C33" s="56" t="s">
        <v>450</v>
      </c>
      <c r="D33" s="54" t="s">
        <v>457</v>
      </c>
      <c r="E33" s="57"/>
      <c r="F33" s="54"/>
      <c r="G33" s="54"/>
      <c r="H33" s="57">
        <f t="shared" si="0"/>
        <v>0</v>
      </c>
      <c r="I33" s="54">
        <f t="shared" si="1"/>
        <v>1</v>
      </c>
      <c r="J33" s="107">
        <v>29</v>
      </c>
      <c r="K33" s="46">
        <f t="shared" si="2"/>
        <v>28</v>
      </c>
    </row>
    <row r="34" spans="1:11" ht="14.25" customHeight="1">
      <c r="A34" s="54">
        <v>24</v>
      </c>
      <c r="B34" s="55" t="s">
        <v>395</v>
      </c>
      <c r="C34" s="56" t="s">
        <v>396</v>
      </c>
      <c r="D34" s="54" t="s">
        <v>410</v>
      </c>
      <c r="E34" s="57"/>
      <c r="F34" s="54"/>
      <c r="G34" s="54"/>
      <c r="H34" s="57">
        <f t="shared" si="0"/>
        <v>0</v>
      </c>
      <c r="I34" s="54">
        <f t="shared" si="1"/>
        <v>1</v>
      </c>
      <c r="J34" s="46">
        <v>30</v>
      </c>
      <c r="K34" s="46">
        <f t="shared" si="2"/>
        <v>29</v>
      </c>
    </row>
    <row r="35" spans="1:11" ht="14.25" customHeight="1">
      <c r="A35" s="54">
        <v>43</v>
      </c>
      <c r="B35" s="55" t="s">
        <v>451</v>
      </c>
      <c r="C35" s="56" t="s">
        <v>452</v>
      </c>
      <c r="D35" s="54" t="s">
        <v>457</v>
      </c>
      <c r="E35" s="57"/>
      <c r="F35" s="54"/>
      <c r="G35" s="54"/>
      <c r="H35" s="57">
        <f t="shared" si="0"/>
        <v>0</v>
      </c>
      <c r="I35" s="54">
        <f t="shared" si="1"/>
        <v>1</v>
      </c>
      <c r="J35" s="107">
        <v>31</v>
      </c>
      <c r="K35" s="46">
        <f t="shared" si="2"/>
        <v>30</v>
      </c>
    </row>
    <row r="36" spans="1:11" ht="14.25" customHeight="1">
      <c r="A36" s="54">
        <v>46</v>
      </c>
      <c r="B36" s="55" t="s">
        <v>411</v>
      </c>
      <c r="C36" s="56" t="s">
        <v>412</v>
      </c>
      <c r="D36" s="54" t="s">
        <v>457</v>
      </c>
      <c r="E36" s="54"/>
      <c r="F36" s="54"/>
      <c r="G36" s="54"/>
      <c r="H36" s="57">
        <f t="shared" si="0"/>
        <v>0</v>
      </c>
      <c r="I36" s="54">
        <f t="shared" si="1"/>
        <v>1</v>
      </c>
      <c r="J36" s="46">
        <v>32</v>
      </c>
      <c r="K36" s="46">
        <f t="shared" si="2"/>
        <v>31</v>
      </c>
    </row>
    <row r="37" spans="1:11" ht="14.25" customHeight="1">
      <c r="A37" s="54">
        <v>36</v>
      </c>
      <c r="B37" s="55" t="s">
        <v>423</v>
      </c>
      <c r="C37" s="56" t="s">
        <v>424</v>
      </c>
      <c r="D37" s="54" t="s">
        <v>457</v>
      </c>
      <c r="E37" s="57"/>
      <c r="F37" s="54"/>
      <c r="G37" s="54"/>
      <c r="H37" s="57">
        <f t="shared" si="0"/>
        <v>0</v>
      </c>
      <c r="I37" s="54">
        <f t="shared" si="1"/>
        <v>1</v>
      </c>
      <c r="J37" s="107">
        <v>33</v>
      </c>
      <c r="K37" s="46">
        <f t="shared" si="2"/>
        <v>32</v>
      </c>
    </row>
    <row r="38" spans="1:11" ht="14.25" customHeight="1">
      <c r="A38" s="54">
        <v>35</v>
      </c>
      <c r="B38" s="55" t="s">
        <v>425</v>
      </c>
      <c r="C38" s="56" t="s">
        <v>426</v>
      </c>
      <c r="D38" s="54" t="s">
        <v>457</v>
      </c>
      <c r="E38" s="57"/>
      <c r="F38" s="54"/>
      <c r="G38" s="54"/>
      <c r="H38" s="57">
        <f t="shared" si="0"/>
        <v>0</v>
      </c>
      <c r="I38" s="54">
        <f t="shared" si="1"/>
        <v>1</v>
      </c>
      <c r="J38" s="46">
        <v>34</v>
      </c>
      <c r="K38" s="46">
        <f t="shared" si="2"/>
        <v>33</v>
      </c>
    </row>
    <row r="39" spans="1:11" ht="14.25" customHeight="1">
      <c r="A39" s="54">
        <v>32</v>
      </c>
      <c r="B39" s="55" t="s">
        <v>441</v>
      </c>
      <c r="C39" s="56" t="s">
        <v>442</v>
      </c>
      <c r="D39" s="54" t="s">
        <v>457</v>
      </c>
      <c r="E39" s="57"/>
      <c r="F39" s="54"/>
      <c r="G39" s="54"/>
      <c r="H39" s="57">
        <f t="shared" si="0"/>
        <v>0</v>
      </c>
      <c r="I39" s="54">
        <f t="shared" si="1"/>
        <v>1</v>
      </c>
      <c r="J39" s="107">
        <v>35</v>
      </c>
      <c r="K39" s="46">
        <f t="shared" si="2"/>
        <v>34</v>
      </c>
    </row>
    <row r="40" spans="1:11" ht="14.25" customHeight="1">
      <c r="A40" s="54">
        <v>21</v>
      </c>
      <c r="B40" s="55" t="s">
        <v>435</v>
      </c>
      <c r="C40" s="56" t="s">
        <v>436</v>
      </c>
      <c r="D40" s="54" t="s">
        <v>457</v>
      </c>
      <c r="E40" s="57"/>
      <c r="F40" s="54"/>
      <c r="G40" s="54"/>
      <c r="H40" s="57">
        <f t="shared" si="0"/>
        <v>0</v>
      </c>
      <c r="I40" s="54">
        <f t="shared" si="1"/>
        <v>1</v>
      </c>
      <c r="J40" s="46">
        <v>36</v>
      </c>
      <c r="K40" s="130">
        <f t="shared" si="2"/>
        <v>35</v>
      </c>
    </row>
    <row r="41" spans="1:11" ht="14.25" customHeight="1">
      <c r="A41" s="54">
        <v>34</v>
      </c>
      <c r="B41" s="55" t="s">
        <v>115</v>
      </c>
      <c r="C41" s="56" t="s">
        <v>448</v>
      </c>
      <c r="D41" s="54" t="s">
        <v>457</v>
      </c>
      <c r="E41" s="57"/>
      <c r="F41" s="54"/>
      <c r="G41" s="54"/>
      <c r="H41" s="57">
        <f t="shared" si="0"/>
        <v>0</v>
      </c>
      <c r="I41" s="54">
        <f t="shared" si="1"/>
        <v>1</v>
      </c>
      <c r="J41" s="107">
        <v>37</v>
      </c>
      <c r="K41" s="46">
        <f t="shared" si="2"/>
        <v>36</v>
      </c>
    </row>
    <row r="42" spans="1:11" ht="14.25" customHeight="1">
      <c r="A42" s="54">
        <v>25</v>
      </c>
      <c r="B42" s="55" t="s">
        <v>413</v>
      </c>
      <c r="C42" s="56" t="s">
        <v>414</v>
      </c>
      <c r="D42" s="54" t="s">
        <v>457</v>
      </c>
      <c r="E42" s="57"/>
      <c r="F42" s="54"/>
      <c r="G42" s="54"/>
      <c r="H42" s="57">
        <f t="shared" si="0"/>
        <v>0</v>
      </c>
      <c r="I42" s="54">
        <f t="shared" si="1"/>
        <v>1</v>
      </c>
      <c r="J42" s="46">
        <v>38</v>
      </c>
      <c r="K42" s="130">
        <f t="shared" si="2"/>
        <v>37</v>
      </c>
    </row>
    <row r="43" spans="1:11" ht="14.25" customHeight="1">
      <c r="A43" s="54">
        <v>23</v>
      </c>
      <c r="B43" s="55" t="s">
        <v>417</v>
      </c>
      <c r="C43" s="56" t="s">
        <v>418</v>
      </c>
      <c r="D43" s="54" t="s">
        <v>457</v>
      </c>
      <c r="E43" s="57"/>
      <c r="F43" s="54"/>
      <c r="G43" s="54"/>
      <c r="H43" s="57">
        <f t="shared" si="0"/>
        <v>0</v>
      </c>
      <c r="I43" s="54">
        <f t="shared" si="1"/>
        <v>1</v>
      </c>
      <c r="J43" s="107">
        <v>39</v>
      </c>
      <c r="K43" s="130">
        <f t="shared" si="2"/>
        <v>38</v>
      </c>
    </row>
    <row r="44" spans="1:11" ht="14.25" customHeight="1">
      <c r="A44" s="54">
        <v>31</v>
      </c>
      <c r="B44" s="55" t="s">
        <v>419</v>
      </c>
      <c r="C44" s="56" t="s">
        <v>420</v>
      </c>
      <c r="D44" s="54" t="s">
        <v>457</v>
      </c>
      <c r="E44" s="57"/>
      <c r="F44" s="54"/>
      <c r="G44" s="54"/>
      <c r="H44" s="57">
        <f t="shared" si="0"/>
        <v>0</v>
      </c>
      <c r="I44" s="54">
        <f t="shared" si="1"/>
        <v>1</v>
      </c>
      <c r="J44" s="46">
        <v>40</v>
      </c>
      <c r="K44" s="46">
        <f t="shared" si="2"/>
        <v>39</v>
      </c>
    </row>
    <row r="45" spans="1:11" ht="14.25" customHeight="1">
      <c r="A45" s="54">
        <v>33</v>
      </c>
      <c r="B45" s="55" t="s">
        <v>453</v>
      </c>
      <c r="C45" s="56" t="s">
        <v>454</v>
      </c>
      <c r="D45" s="54" t="s">
        <v>457</v>
      </c>
      <c r="E45" s="57"/>
      <c r="F45" s="54"/>
      <c r="G45" s="54"/>
      <c r="H45" s="57">
        <f t="shared" si="0"/>
        <v>0</v>
      </c>
      <c r="I45" s="54">
        <f t="shared" si="1"/>
        <v>1</v>
      </c>
      <c r="J45" s="107">
        <v>41</v>
      </c>
      <c r="K45" s="46">
        <f t="shared" si="2"/>
        <v>40</v>
      </c>
    </row>
    <row r="46" spans="1:11" ht="14.25" customHeight="1">
      <c r="A46" s="54">
        <v>41</v>
      </c>
      <c r="B46" s="55" t="s">
        <v>421</v>
      </c>
      <c r="C46" s="56" t="s">
        <v>422</v>
      </c>
      <c r="D46" s="54" t="s">
        <v>457</v>
      </c>
      <c r="E46" s="57"/>
      <c r="F46" s="54"/>
      <c r="G46" s="54"/>
      <c r="H46" s="57">
        <f t="shared" si="0"/>
        <v>0</v>
      </c>
      <c r="I46" s="54">
        <f t="shared" si="1"/>
        <v>1</v>
      </c>
      <c r="J46" s="46">
        <v>42</v>
      </c>
      <c r="K46" s="46">
        <f t="shared" si="2"/>
        <v>41</v>
      </c>
    </row>
    <row r="47" spans="1:11" ht="14.25" customHeight="1">
      <c r="A47" s="54">
        <v>37</v>
      </c>
      <c r="B47" s="55" t="s">
        <v>427</v>
      </c>
      <c r="C47" s="56" t="s">
        <v>428</v>
      </c>
      <c r="D47" s="54" t="s">
        <v>457</v>
      </c>
      <c r="E47" s="57"/>
      <c r="F47" s="54"/>
      <c r="G47" s="54"/>
      <c r="H47" s="57">
        <f t="shared" si="0"/>
        <v>0</v>
      </c>
      <c r="I47" s="54">
        <f t="shared" si="1"/>
        <v>1</v>
      </c>
      <c r="J47" s="107">
        <v>43</v>
      </c>
      <c r="K47" s="46">
        <f t="shared" si="2"/>
        <v>42</v>
      </c>
    </row>
    <row r="48" spans="1:11" ht="14.25" customHeight="1">
      <c r="A48" s="54">
        <v>38</v>
      </c>
      <c r="B48" s="55" t="s">
        <v>429</v>
      </c>
      <c r="C48" s="56" t="s">
        <v>430</v>
      </c>
      <c r="D48" s="54" t="s">
        <v>457</v>
      </c>
      <c r="E48" s="57"/>
      <c r="F48" s="54"/>
      <c r="G48" s="54"/>
      <c r="H48" s="57">
        <f t="shared" si="0"/>
        <v>0</v>
      </c>
      <c r="I48" s="54">
        <f t="shared" si="1"/>
        <v>1</v>
      </c>
      <c r="J48" s="46">
        <v>44</v>
      </c>
      <c r="K48" s="46">
        <f t="shared" si="2"/>
        <v>43</v>
      </c>
    </row>
    <row r="49" spans="1:11" ht="14.25" customHeight="1">
      <c r="A49" s="54">
        <v>40</v>
      </c>
      <c r="B49" s="55" t="s">
        <v>445</v>
      </c>
      <c r="C49" s="56" t="s">
        <v>446</v>
      </c>
      <c r="D49" s="54" t="s">
        <v>457</v>
      </c>
      <c r="E49" s="57"/>
      <c r="F49" s="54"/>
      <c r="G49" s="54"/>
      <c r="H49" s="57">
        <f t="shared" si="0"/>
        <v>0</v>
      </c>
      <c r="I49" s="54">
        <f t="shared" si="1"/>
        <v>1</v>
      </c>
      <c r="J49" s="107">
        <v>45</v>
      </c>
      <c r="K49" s="46">
        <f t="shared" si="2"/>
        <v>44</v>
      </c>
    </row>
    <row r="50" spans="1:11" ht="14.25" customHeight="1">
      <c r="A50" s="54">
        <v>44</v>
      </c>
      <c r="B50" s="55" t="s">
        <v>437</v>
      </c>
      <c r="C50" s="56" t="s">
        <v>438</v>
      </c>
      <c r="D50" s="54" t="s">
        <v>457</v>
      </c>
      <c r="E50" s="138"/>
      <c r="F50" s="54"/>
      <c r="G50" s="54"/>
      <c r="H50" s="57">
        <f t="shared" si="0"/>
        <v>0</v>
      </c>
      <c r="I50" s="54">
        <f t="shared" si="1"/>
        <v>1</v>
      </c>
      <c r="J50" s="46">
        <v>46</v>
      </c>
      <c r="K50" s="46">
        <f t="shared" si="2"/>
        <v>45</v>
      </c>
    </row>
    <row r="51" spans="1:11" ht="14.25" customHeight="1">
      <c r="A51" s="61">
        <v>47</v>
      </c>
      <c r="B51" s="62" t="s">
        <v>455</v>
      </c>
      <c r="C51" s="63" t="s">
        <v>456</v>
      </c>
      <c r="D51" s="61" t="s">
        <v>457</v>
      </c>
      <c r="E51" s="61"/>
      <c r="F51" s="61"/>
      <c r="G51" s="61"/>
      <c r="H51" s="64">
        <f t="shared" si="0"/>
        <v>0</v>
      </c>
      <c r="I51" s="61">
        <f t="shared" si="1"/>
        <v>1</v>
      </c>
      <c r="J51" s="137">
        <v>47</v>
      </c>
      <c r="K51" s="48">
        <f t="shared" si="2"/>
        <v>46</v>
      </c>
    </row>
    <row r="52" spans="1:11" s="65" customFormat="1" ht="14.25" customHeight="1">
      <c r="A52" s="67"/>
      <c r="B52" s="66" t="s">
        <v>463</v>
      </c>
      <c r="C52" s="67"/>
      <c r="D52" s="67"/>
      <c r="E52" s="68">
        <f>ROUND(SUM(E5:E51)/47,1)</f>
        <v>0</v>
      </c>
      <c r="F52" s="68">
        <f>ROUND(SUM(F5:F51)/47,1)</f>
        <v>0</v>
      </c>
      <c r="G52" s="68">
        <f>ROUND(SUM(G5:G51)/47,1)</f>
        <v>0</v>
      </c>
      <c r="H52" s="68">
        <f>ROUND(SUM(H5:H51)/47,1)</f>
        <v>0</v>
      </c>
      <c r="I52" s="75"/>
      <c r="J52" s="67"/>
      <c r="K52" s="67"/>
    </row>
    <row r="53" spans="1:11" s="65" customFormat="1" ht="14.25" customHeight="1">
      <c r="A53" s="47"/>
      <c r="B53" s="70" t="s">
        <v>464</v>
      </c>
      <c r="C53" s="47"/>
      <c r="D53" s="47"/>
      <c r="E53" s="71">
        <f>COUNTIF(E$5:E$51,"&gt;=5")</f>
        <v>0</v>
      </c>
      <c r="F53" s="71">
        <f>COUNTIF(F$5:F$51,"&gt;=5")</f>
        <v>0</v>
      </c>
      <c r="G53" s="71">
        <f>COUNTIF(G$5:G$51,"&gt;=5")</f>
        <v>0</v>
      </c>
      <c r="H53" s="71"/>
      <c r="I53" s="76"/>
      <c r="J53" s="47"/>
      <c r="K53" s="47"/>
    </row>
    <row r="54" spans="1:11" s="65" customFormat="1" ht="14.25" customHeight="1">
      <c r="A54" s="73"/>
      <c r="B54" s="72" t="s">
        <v>465</v>
      </c>
      <c r="C54" s="73"/>
      <c r="D54" s="73"/>
      <c r="E54" s="74">
        <f>ROUND(E53/47*100,1)</f>
        <v>0</v>
      </c>
      <c r="F54" s="74">
        <f>ROUND(F53/47*100,1)</f>
        <v>0</v>
      </c>
      <c r="G54" s="74">
        <f>ROUND(G53/47*100,1)</f>
        <v>0</v>
      </c>
      <c r="H54" s="74"/>
      <c r="I54" s="77"/>
      <c r="J54" s="73"/>
      <c r="K54" s="73"/>
    </row>
  </sheetData>
  <sheetProtection/>
  <mergeCells count="3">
    <mergeCell ref="A2:I2"/>
    <mergeCell ref="A1:K1"/>
    <mergeCell ref="A3:K3"/>
  </mergeCells>
  <printOptions/>
  <pageMargins left="0.7" right="0" top="0.2" bottom="0.2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NGUYEN</dc:creator>
  <cp:keywords/>
  <dc:description/>
  <cp:lastModifiedBy>Admin</cp:lastModifiedBy>
  <cp:lastPrinted>2019-10-15T01:34:31Z</cp:lastPrinted>
  <dcterms:created xsi:type="dcterms:W3CDTF">2019-08-11T09:14:47Z</dcterms:created>
  <dcterms:modified xsi:type="dcterms:W3CDTF">2019-11-25T00:53:55Z</dcterms:modified>
  <cp:category/>
  <cp:version/>
  <cp:contentType/>
  <cp:contentStatus/>
</cp:coreProperties>
</file>